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Баланс 2019 в хил.лв. " sheetId="1" r:id="rId1"/>
    <sheet name="Sheet1" sheetId="2" r:id="rId2"/>
  </sheets>
  <definedNames>
    <definedName name="__params__">#REF!</definedName>
  </definedNames>
  <calcPr fullCalcOnLoad="1"/>
</workbook>
</file>

<file path=xl/sharedStrings.xml><?xml version="1.0" encoding="utf-8"?>
<sst xmlns="http://schemas.openxmlformats.org/spreadsheetml/2006/main" count="261" uniqueCount="219">
  <si>
    <t>а</t>
  </si>
  <si>
    <t>х</t>
  </si>
  <si>
    <t>АКТИВ</t>
  </si>
  <si>
    <t>ПАСИВ</t>
  </si>
  <si>
    <t xml:space="preserve"> - брой</t>
  </si>
  <si>
    <t xml:space="preserve"> - земи</t>
  </si>
  <si>
    <t>хил. лв</t>
  </si>
  <si>
    <t xml:space="preserve"> - стоки</t>
  </si>
  <si>
    <t xml:space="preserve"> - сгради</t>
  </si>
  <si>
    <t>до 1 година</t>
  </si>
  <si>
    <t xml:space="preserve"> - продукция</t>
  </si>
  <si>
    <t>II. Вземания</t>
  </si>
  <si>
    <t xml:space="preserve">IV. Резерви </t>
  </si>
  <si>
    <t>Ръководител:</t>
  </si>
  <si>
    <t>над 1 година</t>
  </si>
  <si>
    <t>6. Други заеми</t>
  </si>
  <si>
    <t xml:space="preserve">В. Задължения </t>
  </si>
  <si>
    <t>Текуща
 година</t>
  </si>
  <si>
    <t xml:space="preserve"> - финансирания</t>
  </si>
  <si>
    <t>III. Инвестиции</t>
  </si>
  <si>
    <t>4. Други резерви</t>
  </si>
  <si>
    <t>Двустранна форма</t>
  </si>
  <si>
    <t>Общо за група I:</t>
  </si>
  <si>
    <t>Общо за група V:</t>
  </si>
  <si>
    <t>Общо за група II:</t>
  </si>
  <si>
    <t>Общо за група IV:</t>
  </si>
  <si>
    <t>Общо за раздел А:</t>
  </si>
  <si>
    <t>Общо за раздел Б:</t>
  </si>
  <si>
    <t>Общо за раздел В:</t>
  </si>
  <si>
    <t>Предходна
 година</t>
  </si>
  <si>
    <t>СЧЕТОВОДЕН БАЛАНС</t>
  </si>
  <si>
    <t>Сума (в хил. лв.)</t>
  </si>
  <si>
    <t>І. Записан капитал</t>
  </si>
  <si>
    <t>Дата на съставяне:</t>
  </si>
  <si>
    <t>Общо за група III:</t>
  </si>
  <si>
    <t>номинална стойност</t>
  </si>
  <si>
    <t xml:space="preserve"> - отсрочени данъци</t>
  </si>
  <si>
    <t>1. Законови резерви</t>
  </si>
  <si>
    <t>3. Други инвестиции</t>
  </si>
  <si>
    <t>А. Собствен капитал</t>
  </si>
  <si>
    <t xml:space="preserve"> - непокрита загуба </t>
  </si>
  <si>
    <t>I. Материални запаси</t>
  </si>
  <si>
    <t>II. Премии от емисии</t>
  </si>
  <si>
    <t>IV. Отсрочени данъци</t>
  </si>
  <si>
    <t>3. Съоръжения и други</t>
  </si>
  <si>
    <t>1. Нематериални активи</t>
  </si>
  <si>
    <t>3. Търговска репутация</t>
  </si>
  <si>
    <t>4. Предоставени аванси</t>
  </si>
  <si>
    <t>РАЗДЕЛИ, ГРУПИ, СТАТИИ</t>
  </si>
  <si>
    <t>1. Суровини и материали</t>
  </si>
  <si>
    <t>Приложение № 1 към СС 1</t>
  </si>
  <si>
    <t>СУМА НА АКТИВА (А+Б+В+Г)</t>
  </si>
  <si>
    <t>СУМА НА ПАСИВА (А+Б+В+Г)</t>
  </si>
  <si>
    <t xml:space="preserve"> - към персонала, в т.ч.:</t>
  </si>
  <si>
    <t xml:space="preserve"> - неразпределена печалба</t>
  </si>
  <si>
    <t>5. Дългосрочни инвестиции</t>
  </si>
  <si>
    <t>Общо за раздел В, в т.ч.:</t>
  </si>
  <si>
    <t>1. Заеми и сгради, в т.ч.:</t>
  </si>
  <si>
    <t>4. Други вземания, в т.ч.:</t>
  </si>
  <si>
    <t>2. Изкупени собствени акции</t>
  </si>
  <si>
    <t>2. Незавършено производство</t>
  </si>
  <si>
    <t>3. Получени аванси, в т.ч.:</t>
  </si>
  <si>
    <t>7. Изкупени собствени акции</t>
  </si>
  <si>
    <t>VI. Текуща печалба (загуба)</t>
  </si>
  <si>
    <t xml:space="preserve"> - приходи за бъдещи периоди</t>
  </si>
  <si>
    <t>8. Други задължения, в т.ч.:</t>
  </si>
  <si>
    <t>Г. Разходи за бъдещи периоди</t>
  </si>
  <si>
    <t>3. Продукция и стоки, в т.ч.:</t>
  </si>
  <si>
    <t>IV. Парични средства, в т.ч.:</t>
  </si>
  <si>
    <t xml:space="preserve"> - данъчни задължения, в т.ч.:</t>
  </si>
  <si>
    <t>2. Провизии за данъци, в т.ч.:</t>
  </si>
  <si>
    <t>1. Продукти от развойна дейност</t>
  </si>
  <si>
    <t>A. Записан, но невнесен капитал</t>
  </si>
  <si>
    <t>Б. Провизии и сходни задължения</t>
  </si>
  <si>
    <t>В. Текущи (краткотрайни) активи</t>
  </si>
  <si>
    <t>5. Задължения по полици, в т.ч.:</t>
  </si>
  <si>
    <t>III. Резерв от последващи оценки</t>
  </si>
  <si>
    <t>Б. Нетекущи (дълготрайни) активи</t>
  </si>
  <si>
    <t>II. Дълготрайни материални активи</t>
  </si>
  <si>
    <t>III. Дългосрочни финансови активи</t>
  </si>
  <si>
    <t>3. Резерв съгласно учредителен акт</t>
  </si>
  <si>
    <t xml:space="preserve"> - осигурителни задължения, в т.ч.:</t>
  </si>
  <si>
    <t>3. Други провизии и сходни задължения</t>
  </si>
  <si>
    <t>4. Задължения към доставчици, в т.ч.:</t>
  </si>
  <si>
    <t>1. Акции и дялове в прдеприятия от група</t>
  </si>
  <si>
    <t>1. Акции и дялове в предприятия от група</t>
  </si>
  <si>
    <t>1. Вземания от клиенти и доставчици, в т.ч.:</t>
  </si>
  <si>
    <t>2. Вземания от предприятия от група, в т.ч.:</t>
  </si>
  <si>
    <t>2. Предоставени заеми на предприятия от група</t>
  </si>
  <si>
    <t>2. Резерв, свързан с изкупени собствени акции</t>
  </si>
  <si>
    <t>6. Задължения към предприятия от група, в т.ч.:</t>
  </si>
  <si>
    <t>1. Провизии за пенсии и други подобни
задължения</t>
  </si>
  <si>
    <t>2. Задължения към финансови предприятия, в
т.ч.:</t>
  </si>
  <si>
    <t>2. Машини, производствено оборудване и апаратура</t>
  </si>
  <si>
    <t>3. Акции и дялове в асоцирани и смесени предприятия</t>
  </si>
  <si>
    <t>Г. Финансирания и приходи за бъдещи
периоди, в т.ч.:</t>
  </si>
  <si>
    <t>V. Натрупана печалба (загуба) от минали
години, в т.ч.:</t>
  </si>
  <si>
    <t>3. Вземания, свързани с асоцирани и смесени
предприятия, в т.ч.:</t>
  </si>
  <si>
    <t>4. Предоставени заеми, свързани с асоцирани и
смесени предприятия</t>
  </si>
  <si>
    <t>4. Предоставени аванси и нематериални активи в
процес на изграждане</t>
  </si>
  <si>
    <t>7. Задължения, свързани с асоциирани и смесени
предприятия, в т.ч.:</t>
  </si>
  <si>
    <t>4. Предоставени аванси и дълготрайни материални
активи в процес на изграждане</t>
  </si>
  <si>
    <t>2. Концесии, патенти, лицензии, търговски марки,
програмни продукти и други подобни права и активи</t>
  </si>
  <si>
    <t xml:space="preserve"> - в разплащателни сметки (депозити)</t>
  </si>
  <si>
    <t>инж. Георги Владов</t>
  </si>
  <si>
    <t>код</t>
  </si>
  <si>
    <t>01000</t>
  </si>
  <si>
    <t>02110</t>
  </si>
  <si>
    <t>02120</t>
  </si>
  <si>
    <t>02130</t>
  </si>
  <si>
    <t>02140</t>
  </si>
  <si>
    <t>02100</t>
  </si>
  <si>
    <t>02210</t>
  </si>
  <si>
    <t>02211</t>
  </si>
  <si>
    <t>02212</t>
  </si>
  <si>
    <t>02220</t>
  </si>
  <si>
    <t>02230</t>
  </si>
  <si>
    <t>02240</t>
  </si>
  <si>
    <t>02200</t>
  </si>
  <si>
    <t>02310</t>
  </si>
  <si>
    <t>02320</t>
  </si>
  <si>
    <t>02330</t>
  </si>
  <si>
    <t>02340</t>
  </si>
  <si>
    <t>02350</t>
  </si>
  <si>
    <t>02360</t>
  </si>
  <si>
    <t>02370</t>
  </si>
  <si>
    <t>02300</t>
  </si>
  <si>
    <t>02400</t>
  </si>
  <si>
    <t>02000</t>
  </si>
  <si>
    <t>03110</t>
  </si>
  <si>
    <t>03120</t>
  </si>
  <si>
    <t>03130</t>
  </si>
  <si>
    <t>03131</t>
  </si>
  <si>
    <t>03132</t>
  </si>
  <si>
    <t>03140</t>
  </si>
  <si>
    <t>03100</t>
  </si>
  <si>
    <t>03210</t>
  </si>
  <si>
    <t>03211</t>
  </si>
  <si>
    <t>03220</t>
  </si>
  <si>
    <t>03221</t>
  </si>
  <si>
    <t>03230</t>
  </si>
  <si>
    <t>03231</t>
  </si>
  <si>
    <t>03240</t>
  </si>
  <si>
    <t>03241</t>
  </si>
  <si>
    <t>03200</t>
  </si>
  <si>
    <t>03310</t>
  </si>
  <si>
    <t>03320</t>
  </si>
  <si>
    <t>03330</t>
  </si>
  <si>
    <t>03300</t>
  </si>
  <si>
    <t>03410</t>
  </si>
  <si>
    <t>03411</t>
  </si>
  <si>
    <t>03412</t>
  </si>
  <si>
    <t>03400</t>
  </si>
  <si>
    <t>03000</t>
  </si>
  <si>
    <t>04000</t>
  </si>
  <si>
    <t>04500</t>
  </si>
  <si>
    <t>05100</t>
  </si>
  <si>
    <t>05200</t>
  </si>
  <si>
    <t>05300</t>
  </si>
  <si>
    <t>05410</t>
  </si>
  <si>
    <t>05420</t>
  </si>
  <si>
    <t>05430</t>
  </si>
  <si>
    <t>05440</t>
  </si>
  <si>
    <t>05400</t>
  </si>
  <si>
    <t>05510</t>
  </si>
  <si>
    <t>05520</t>
  </si>
  <si>
    <t>05500</t>
  </si>
  <si>
    <t>05600</t>
  </si>
  <si>
    <t>05000</t>
  </si>
  <si>
    <t>06100</t>
  </si>
  <si>
    <t>06200</t>
  </si>
  <si>
    <t>06210</t>
  </si>
  <si>
    <t>06300</t>
  </si>
  <si>
    <t>06000</t>
  </si>
  <si>
    <t>07100</t>
  </si>
  <si>
    <t>07101</t>
  </si>
  <si>
    <t>07102</t>
  </si>
  <si>
    <t>07200</t>
  </si>
  <si>
    <t>07201</t>
  </si>
  <si>
    <t>07202</t>
  </si>
  <si>
    <t>07300</t>
  </si>
  <si>
    <t>07301</t>
  </si>
  <si>
    <t>07302</t>
  </si>
  <si>
    <t>07400</t>
  </si>
  <si>
    <t>07401</t>
  </si>
  <si>
    <t>07402</t>
  </si>
  <si>
    <t>07500</t>
  </si>
  <si>
    <t>07501</t>
  </si>
  <si>
    <t>07502</t>
  </si>
  <si>
    <t>07600</t>
  </si>
  <si>
    <t>07601</t>
  </si>
  <si>
    <t>07602</t>
  </si>
  <si>
    <t>07700</t>
  </si>
  <si>
    <t>07701</t>
  </si>
  <si>
    <t>07702</t>
  </si>
  <si>
    <t>07800</t>
  </si>
  <si>
    <t>07801</t>
  </si>
  <si>
    <t>07802</t>
  </si>
  <si>
    <t>07810</t>
  </si>
  <si>
    <t>07811</t>
  </si>
  <si>
    <t>07812</t>
  </si>
  <si>
    <t>07820</t>
  </si>
  <si>
    <t>07821</t>
  </si>
  <si>
    <t>07822</t>
  </si>
  <si>
    <t>07830</t>
  </si>
  <si>
    <t>07831</t>
  </si>
  <si>
    <t>07832</t>
  </si>
  <si>
    <t>07000</t>
  </si>
  <si>
    <t>07001</t>
  </si>
  <si>
    <t>07002</t>
  </si>
  <si>
    <t>08000</t>
  </si>
  <si>
    <t>08001</t>
  </si>
  <si>
    <t>08002</t>
  </si>
  <si>
    <t>08500</t>
  </si>
  <si>
    <t>1. Облигационни заеми с отделно посочване на  конвертируемите, в т.ч.:</t>
  </si>
  <si>
    <t>Съставител: Галина Енчева</t>
  </si>
  <si>
    <t>на "Водоснабдяване и канализация-Видин" ЕООД</t>
  </si>
  <si>
    <t>21.01.2020г.</t>
  </si>
  <si>
    <t xml:space="preserve">към    31.12.2019 година 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</si>
</sst>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[$-402]dd\ mmmm\ yyyy\ &quot;г.&quot;"/>
    <numFmt numFmtId="183" formatCode="0.0"/>
    <numFmt numFmtId="184" formatCode="0.000"/>
    <numFmt numFmtId="185" formatCode="0.0000"/>
  </numFmts>
  <fonts count="41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2" fillId="28" borderId="6" applyNumberFormat="0" applyAlignment="0" applyProtection="0"/>
    <xf numFmtId="0" fontId="33" fillId="28" borderId="2" applyNumberFormat="0" applyAlignment="0" applyProtection="0"/>
    <xf numFmtId="0" fontId="34" fillId="29" borderId="7" applyNumberFormat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4" borderId="10" xfId="0" applyFont="1" applyFill="1" applyBorder="1" applyAlignment="1">
      <alignment horizontal="right"/>
    </xf>
    <xf numFmtId="0" fontId="1" fillId="4" borderId="10" xfId="0" applyFont="1" applyFill="1" applyBorder="1" applyAlignment="1">
      <alignment horizontal="right" vertical="center"/>
    </xf>
    <xf numFmtId="1" fontId="1" fillId="0" borderId="10" xfId="0" applyNumberFormat="1" applyFont="1" applyBorder="1" applyAlignment="1">
      <alignment horizontal="right" vertical="center"/>
    </xf>
    <xf numFmtId="1" fontId="1" fillId="4" borderId="10" xfId="0" applyNumberFormat="1" applyFont="1" applyFill="1" applyBorder="1" applyAlignment="1">
      <alignment horizontal="right" vertical="center"/>
    </xf>
    <xf numFmtId="1" fontId="1" fillId="4" borderId="10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14" fontId="1" fillId="0" borderId="0" xfId="0" applyNumberFormat="1" applyFont="1" applyAlignment="1">
      <alignment/>
    </xf>
    <xf numFmtId="49" fontId="1" fillId="0" borderId="13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horizontal="left" vertic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9" fontId="1" fillId="0" borderId="16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32" borderId="0" xfId="0" applyFont="1" applyFill="1" applyAlignment="1">
      <alignment horizontal="right"/>
    </xf>
    <xf numFmtId="0" fontId="1" fillId="0" borderId="0" xfId="0" applyFont="1" applyAlignment="1">
      <alignment horizontal="left" inden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14" fontId="1" fillId="0" borderId="18" xfId="0" applyNumberFormat="1" applyFont="1" applyBorder="1" applyAlignment="1">
      <alignment/>
    </xf>
    <xf numFmtId="0" fontId="1" fillId="0" borderId="10" xfId="0" applyFont="1" applyBorder="1" applyAlignment="1">
      <alignment horizontal="left" wrapText="1" indent="1"/>
    </xf>
    <xf numFmtId="0" fontId="1" fillId="0" borderId="10" xfId="0" applyFont="1" applyBorder="1" applyAlignment="1">
      <alignment horizontal="left" indent="1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79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14.7109375" style="16" customWidth="1"/>
    <col min="2" max="2" width="10.00390625" style="16" customWidth="1"/>
    <col min="3" max="3" width="16.140625" style="16" customWidth="1"/>
    <col min="4" max="4" width="6.00390625" style="16" customWidth="1"/>
    <col min="5" max="6" width="10.57421875" style="16" customWidth="1"/>
    <col min="7" max="7" width="9.140625" style="16" customWidth="1"/>
    <col min="8" max="8" width="27.421875" style="16" customWidth="1"/>
    <col min="9" max="9" width="6.421875" style="16" customWidth="1"/>
    <col min="10" max="10" width="10.140625" style="16" customWidth="1"/>
    <col min="11" max="11" width="10.8515625" style="16" customWidth="1"/>
    <col min="12" max="13" width="9.140625" style="16" customWidth="1"/>
    <col min="14" max="14" width="13.28125" style="16" customWidth="1"/>
    <col min="15" max="16384" width="9.140625" style="16" customWidth="1"/>
  </cols>
  <sheetData>
    <row r="1" spans="1:11" ht="12.75">
      <c r="A1" s="61" t="s">
        <v>50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2.75">
      <c r="A2" s="61" t="s">
        <v>21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">
      <c r="A3" s="62" t="s">
        <v>30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17" customFormat="1" ht="12">
      <c r="A4" s="63" t="s">
        <v>216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s="17" customFormat="1" ht="12">
      <c r="A5" s="63" t="s">
        <v>218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s="17" customFormat="1" ht="12">
      <c r="A6" s="2"/>
      <c r="B6" s="2"/>
      <c r="C6" s="64"/>
      <c r="D6" s="64"/>
      <c r="E6" s="64"/>
      <c r="F6" s="64"/>
      <c r="G6" s="64"/>
      <c r="H6" s="15"/>
      <c r="I6" s="20"/>
      <c r="J6" s="21"/>
      <c r="K6" s="3"/>
    </row>
    <row r="7" spans="1:11" s="17" customFormat="1" ht="12">
      <c r="A7" s="58" t="s">
        <v>2</v>
      </c>
      <c r="B7" s="58"/>
      <c r="C7" s="58"/>
      <c r="D7" s="58"/>
      <c r="E7" s="58"/>
      <c r="F7" s="58"/>
      <c r="G7" s="58" t="s">
        <v>3</v>
      </c>
      <c r="H7" s="65"/>
      <c r="I7" s="58"/>
      <c r="J7" s="58"/>
      <c r="K7" s="58"/>
    </row>
    <row r="8" spans="1:11" s="17" customFormat="1" ht="15.75" customHeight="1">
      <c r="A8" s="66" t="s">
        <v>48</v>
      </c>
      <c r="B8" s="66"/>
      <c r="C8" s="53"/>
      <c r="D8" s="22"/>
      <c r="E8" s="59" t="s">
        <v>31</v>
      </c>
      <c r="F8" s="60"/>
      <c r="G8" s="66" t="s">
        <v>48</v>
      </c>
      <c r="H8" s="67"/>
      <c r="I8" s="23"/>
      <c r="J8" s="59" t="s">
        <v>31</v>
      </c>
      <c r="K8" s="60"/>
    </row>
    <row r="9" spans="1:11" s="17" customFormat="1" ht="24">
      <c r="A9" s="53"/>
      <c r="B9" s="53"/>
      <c r="C9" s="53"/>
      <c r="D9" s="24" t="s">
        <v>105</v>
      </c>
      <c r="E9" s="4" t="s">
        <v>17</v>
      </c>
      <c r="F9" s="4" t="s">
        <v>29</v>
      </c>
      <c r="G9" s="53"/>
      <c r="H9" s="67"/>
      <c r="I9" s="25" t="s">
        <v>105</v>
      </c>
      <c r="J9" s="4" t="s">
        <v>17</v>
      </c>
      <c r="K9" s="4" t="s">
        <v>29</v>
      </c>
    </row>
    <row r="10" spans="1:11" s="17" customFormat="1" ht="12">
      <c r="A10" s="58" t="s">
        <v>0</v>
      </c>
      <c r="B10" s="58"/>
      <c r="C10" s="58"/>
      <c r="D10" s="25"/>
      <c r="E10" s="1">
        <v>1</v>
      </c>
      <c r="F10" s="1">
        <v>2</v>
      </c>
      <c r="G10" s="58" t="s">
        <v>0</v>
      </c>
      <c r="H10" s="58"/>
      <c r="I10" s="25"/>
      <c r="J10" s="1">
        <v>1</v>
      </c>
      <c r="K10" s="1">
        <v>2</v>
      </c>
    </row>
    <row r="11" spans="1:11" s="17" customFormat="1" ht="12">
      <c r="A11" s="67" t="s">
        <v>72</v>
      </c>
      <c r="B11" s="67"/>
      <c r="C11" s="67"/>
      <c r="D11" s="26" t="s">
        <v>106</v>
      </c>
      <c r="E11" s="7"/>
      <c r="F11" s="7"/>
      <c r="G11" s="67" t="s">
        <v>39</v>
      </c>
      <c r="H11" s="67"/>
      <c r="I11" s="26"/>
      <c r="J11" s="7"/>
      <c r="K11" s="7"/>
    </row>
    <row r="12" spans="1:11" s="17" customFormat="1" ht="12">
      <c r="A12" s="67" t="s">
        <v>77</v>
      </c>
      <c r="B12" s="67"/>
      <c r="C12" s="67"/>
      <c r="D12" s="26"/>
      <c r="E12" s="7"/>
      <c r="F12" s="7"/>
      <c r="G12" s="68" t="s">
        <v>32</v>
      </c>
      <c r="H12" s="68"/>
      <c r="I12" s="27" t="s">
        <v>156</v>
      </c>
      <c r="J12" s="12">
        <v>100</v>
      </c>
      <c r="K12" s="12">
        <v>100</v>
      </c>
    </row>
    <row r="13" spans="1:11" s="17" customFormat="1" ht="12">
      <c r="A13" s="68" t="s">
        <v>45</v>
      </c>
      <c r="B13" s="68"/>
      <c r="C13" s="68"/>
      <c r="D13" s="27"/>
      <c r="E13" s="7"/>
      <c r="F13" s="7"/>
      <c r="G13" s="68" t="s">
        <v>42</v>
      </c>
      <c r="H13" s="68"/>
      <c r="I13" s="27" t="s">
        <v>157</v>
      </c>
      <c r="J13" s="7"/>
      <c r="K13" s="7"/>
    </row>
    <row r="14" spans="1:11" s="17" customFormat="1" ht="12">
      <c r="A14" s="67" t="s">
        <v>71</v>
      </c>
      <c r="B14" s="67"/>
      <c r="C14" s="67"/>
      <c r="D14" s="26" t="s">
        <v>107</v>
      </c>
      <c r="E14" s="7"/>
      <c r="F14" s="7"/>
      <c r="G14" s="68" t="s">
        <v>76</v>
      </c>
      <c r="H14" s="68"/>
      <c r="I14" s="27" t="s">
        <v>158</v>
      </c>
      <c r="J14" s="7"/>
      <c r="K14" s="7"/>
    </row>
    <row r="15" spans="1:11" s="17" customFormat="1" ht="37.5" customHeight="1">
      <c r="A15" s="57" t="s">
        <v>102</v>
      </c>
      <c r="B15" s="57"/>
      <c r="C15" s="57"/>
      <c r="D15" s="28" t="s">
        <v>108</v>
      </c>
      <c r="E15" s="7">
        <v>84</v>
      </c>
      <c r="F15" s="7">
        <v>4</v>
      </c>
      <c r="G15" s="54" t="s">
        <v>12</v>
      </c>
      <c r="H15" s="54"/>
      <c r="I15" s="29"/>
      <c r="J15" s="7"/>
      <c r="K15" s="7"/>
    </row>
    <row r="16" spans="1:11" s="17" customFormat="1" ht="12">
      <c r="A16" s="67" t="s">
        <v>46</v>
      </c>
      <c r="B16" s="67"/>
      <c r="C16" s="67"/>
      <c r="D16" s="26" t="s">
        <v>109</v>
      </c>
      <c r="E16" s="7"/>
      <c r="F16" s="7"/>
      <c r="G16" s="67" t="s">
        <v>37</v>
      </c>
      <c r="H16" s="67"/>
      <c r="I16" s="26" t="s">
        <v>159</v>
      </c>
      <c r="J16" s="12">
        <v>1093</v>
      </c>
      <c r="K16" s="12">
        <v>1067</v>
      </c>
    </row>
    <row r="17" spans="1:11" s="17" customFormat="1" ht="24" customHeight="1">
      <c r="A17" s="50" t="s">
        <v>99</v>
      </c>
      <c r="B17" s="50"/>
      <c r="C17" s="50"/>
      <c r="D17" s="30" t="s">
        <v>110</v>
      </c>
      <c r="E17" s="7"/>
      <c r="F17" s="7"/>
      <c r="G17" s="53" t="s">
        <v>89</v>
      </c>
      <c r="H17" s="53"/>
      <c r="I17" s="31" t="s">
        <v>160</v>
      </c>
      <c r="J17" s="7"/>
      <c r="K17" s="7"/>
    </row>
    <row r="18" spans="1:11" s="17" customFormat="1" ht="12">
      <c r="A18" s="68" t="s">
        <v>22</v>
      </c>
      <c r="B18" s="68"/>
      <c r="C18" s="68"/>
      <c r="D18" s="27" t="s">
        <v>111</v>
      </c>
      <c r="E18" s="11">
        <f>E14+E15+E16+E17</f>
        <v>84</v>
      </c>
      <c r="F18" s="11">
        <f>F14+F15+F16+F17</f>
        <v>4</v>
      </c>
      <c r="G18" s="67" t="s">
        <v>80</v>
      </c>
      <c r="H18" s="67"/>
      <c r="I18" s="26" t="s">
        <v>161</v>
      </c>
      <c r="J18" s="7"/>
      <c r="K18" s="7"/>
    </row>
    <row r="19" spans="1:11" s="17" customFormat="1" ht="12">
      <c r="A19" s="68" t="s">
        <v>78</v>
      </c>
      <c r="B19" s="68"/>
      <c r="C19" s="68"/>
      <c r="D19" s="27"/>
      <c r="E19" s="7"/>
      <c r="F19" s="7"/>
      <c r="G19" s="67" t="s">
        <v>20</v>
      </c>
      <c r="H19" s="67"/>
      <c r="I19" s="26" t="s">
        <v>162</v>
      </c>
      <c r="J19" s="12">
        <v>0</v>
      </c>
      <c r="K19" s="12">
        <v>0</v>
      </c>
    </row>
    <row r="20" spans="1:11" s="17" customFormat="1" ht="12">
      <c r="A20" s="67" t="s">
        <v>57</v>
      </c>
      <c r="B20" s="67"/>
      <c r="C20" s="67"/>
      <c r="D20" s="26" t="s">
        <v>112</v>
      </c>
      <c r="E20" s="11">
        <f>E21+E22</f>
        <v>343</v>
      </c>
      <c r="F20" s="11">
        <f>F21+F22</f>
        <v>362</v>
      </c>
      <c r="G20" s="68" t="s">
        <v>25</v>
      </c>
      <c r="H20" s="68"/>
      <c r="I20" s="27" t="s">
        <v>163</v>
      </c>
      <c r="J20" s="11">
        <f>J16+J19</f>
        <v>1093</v>
      </c>
      <c r="K20" s="11">
        <f>K16+K19</f>
        <v>1067</v>
      </c>
    </row>
    <row r="21" spans="1:11" s="17" customFormat="1" ht="33.75" customHeight="1">
      <c r="A21" s="53" t="s">
        <v>5</v>
      </c>
      <c r="B21" s="53"/>
      <c r="C21" s="53"/>
      <c r="D21" s="31" t="s">
        <v>113</v>
      </c>
      <c r="E21" s="7">
        <v>5</v>
      </c>
      <c r="F21" s="7">
        <v>5</v>
      </c>
      <c r="G21" s="52" t="s">
        <v>96</v>
      </c>
      <c r="H21" s="68"/>
      <c r="I21" s="27"/>
      <c r="J21" s="7"/>
      <c r="K21" s="7"/>
    </row>
    <row r="22" spans="1:11" s="17" customFormat="1" ht="12">
      <c r="A22" s="67" t="s">
        <v>8</v>
      </c>
      <c r="B22" s="67"/>
      <c r="C22" s="67"/>
      <c r="D22" s="26" t="s">
        <v>114</v>
      </c>
      <c r="E22" s="12">
        <v>338</v>
      </c>
      <c r="F22" s="12">
        <v>357</v>
      </c>
      <c r="G22" s="67" t="s">
        <v>54</v>
      </c>
      <c r="H22" s="67"/>
      <c r="I22" s="26" t="s">
        <v>164</v>
      </c>
      <c r="J22" s="12">
        <v>0</v>
      </c>
      <c r="K22" s="12">
        <v>0</v>
      </c>
    </row>
    <row r="23" spans="1:11" s="17" customFormat="1" ht="12.75" customHeight="1">
      <c r="A23" s="67" t="s">
        <v>93</v>
      </c>
      <c r="B23" s="67"/>
      <c r="C23" s="67"/>
      <c r="D23" s="26" t="s">
        <v>115</v>
      </c>
      <c r="E23" s="7">
        <v>11</v>
      </c>
      <c r="F23" s="7">
        <v>15</v>
      </c>
      <c r="G23" s="67" t="s">
        <v>40</v>
      </c>
      <c r="H23" s="67"/>
      <c r="I23" s="26" t="s">
        <v>165</v>
      </c>
      <c r="J23" s="7"/>
      <c r="K23" s="7"/>
    </row>
    <row r="24" spans="1:11" s="17" customFormat="1" ht="11.25" customHeight="1">
      <c r="A24" s="67" t="s">
        <v>44</v>
      </c>
      <c r="B24" s="67"/>
      <c r="C24" s="67"/>
      <c r="D24" s="26" t="s">
        <v>116</v>
      </c>
      <c r="E24" s="7">
        <v>134</v>
      </c>
      <c r="F24" s="7">
        <v>167</v>
      </c>
      <c r="G24" s="68" t="s">
        <v>23</v>
      </c>
      <c r="H24" s="68"/>
      <c r="I24" s="27" t="s">
        <v>166</v>
      </c>
      <c r="J24" s="13">
        <f>J22+J23</f>
        <v>0</v>
      </c>
      <c r="K24" s="13">
        <f>K22+K23</f>
        <v>0</v>
      </c>
    </row>
    <row r="25" spans="1:11" s="17" customFormat="1" ht="35.25" customHeight="1">
      <c r="A25" s="50" t="s">
        <v>101</v>
      </c>
      <c r="B25" s="50"/>
      <c r="C25" s="50"/>
      <c r="D25" s="30" t="s">
        <v>117</v>
      </c>
      <c r="E25" s="12">
        <v>50</v>
      </c>
      <c r="F25" s="12"/>
      <c r="G25" s="53" t="s">
        <v>63</v>
      </c>
      <c r="H25" s="67"/>
      <c r="I25" s="26" t="s">
        <v>167</v>
      </c>
      <c r="J25" s="12">
        <v>61</v>
      </c>
      <c r="K25" s="12">
        <v>26</v>
      </c>
    </row>
    <row r="26" spans="1:11" s="17" customFormat="1" ht="12">
      <c r="A26" s="68" t="s">
        <v>24</v>
      </c>
      <c r="B26" s="68"/>
      <c r="C26" s="68"/>
      <c r="D26" s="27" t="s">
        <v>118</v>
      </c>
      <c r="E26" s="14">
        <f>E20+E23+E24+E25</f>
        <v>538</v>
      </c>
      <c r="F26" s="14">
        <f>F20+F23+F24+F25</f>
        <v>544</v>
      </c>
      <c r="G26" s="68" t="s">
        <v>26</v>
      </c>
      <c r="H26" s="68"/>
      <c r="I26" s="27" t="s">
        <v>168</v>
      </c>
      <c r="J26" s="10">
        <f>J12+J13+J14+J20+J24+J25</f>
        <v>1254</v>
      </c>
      <c r="K26" s="10">
        <f>K12+K13+K14+K20+K24+K25</f>
        <v>1193</v>
      </c>
    </row>
    <row r="27" spans="1:11" s="17" customFormat="1" ht="12">
      <c r="A27" s="68" t="s">
        <v>79</v>
      </c>
      <c r="B27" s="68"/>
      <c r="C27" s="68"/>
      <c r="D27" s="27"/>
      <c r="E27" s="8"/>
      <c r="F27" s="8"/>
      <c r="G27" s="67" t="s">
        <v>73</v>
      </c>
      <c r="H27" s="67"/>
      <c r="I27" s="26"/>
      <c r="J27" s="8"/>
      <c r="K27" s="8"/>
    </row>
    <row r="28" spans="1:11" s="17" customFormat="1" ht="24.75" customHeight="1">
      <c r="A28" s="67" t="s">
        <v>85</v>
      </c>
      <c r="B28" s="67"/>
      <c r="C28" s="67"/>
      <c r="D28" s="26" t="s">
        <v>119</v>
      </c>
      <c r="E28" s="8"/>
      <c r="F28" s="8"/>
      <c r="G28" s="50" t="s">
        <v>91</v>
      </c>
      <c r="H28" s="67"/>
      <c r="I28" s="26" t="s">
        <v>169</v>
      </c>
      <c r="J28" s="8">
        <v>5</v>
      </c>
      <c r="K28" s="8">
        <v>10</v>
      </c>
    </row>
    <row r="29" spans="1:11" s="17" customFormat="1" ht="12">
      <c r="A29" s="67" t="s">
        <v>88</v>
      </c>
      <c r="B29" s="67"/>
      <c r="C29" s="67"/>
      <c r="D29" s="26" t="s">
        <v>120</v>
      </c>
      <c r="E29" s="8"/>
      <c r="F29" s="8"/>
      <c r="G29" s="67" t="s">
        <v>70</v>
      </c>
      <c r="H29" s="67"/>
      <c r="I29" s="26" t="s">
        <v>170</v>
      </c>
      <c r="J29" s="8"/>
      <c r="K29" s="8"/>
    </row>
    <row r="30" spans="1:11" s="17" customFormat="1" ht="12" customHeight="1">
      <c r="A30" s="57" t="s">
        <v>94</v>
      </c>
      <c r="B30" s="57"/>
      <c r="C30" s="57"/>
      <c r="D30" s="28" t="s">
        <v>121</v>
      </c>
      <c r="E30" s="8"/>
      <c r="F30" s="8"/>
      <c r="G30" s="51" t="s">
        <v>36</v>
      </c>
      <c r="H30" s="51"/>
      <c r="I30" s="31" t="s">
        <v>171</v>
      </c>
      <c r="J30" s="8"/>
      <c r="K30" s="8"/>
    </row>
    <row r="31" spans="1:11" s="17" customFormat="1" ht="25.5" customHeight="1">
      <c r="A31" s="50" t="s">
        <v>98</v>
      </c>
      <c r="B31" s="50"/>
      <c r="C31" s="67"/>
      <c r="D31" s="26" t="s">
        <v>122</v>
      </c>
      <c r="E31" s="8"/>
      <c r="F31" s="8"/>
      <c r="G31" s="55" t="s">
        <v>82</v>
      </c>
      <c r="H31" s="56"/>
      <c r="I31" s="32" t="s">
        <v>172</v>
      </c>
      <c r="J31" s="8"/>
      <c r="K31" s="8"/>
    </row>
    <row r="32" spans="1:11" s="17" customFormat="1" ht="12" customHeight="1">
      <c r="A32" s="50" t="s">
        <v>55</v>
      </c>
      <c r="B32" s="50"/>
      <c r="C32" s="50"/>
      <c r="D32" s="30" t="s">
        <v>123</v>
      </c>
      <c r="E32" s="8"/>
      <c r="F32" s="8"/>
      <c r="G32" s="54" t="s">
        <v>27</v>
      </c>
      <c r="H32" s="54"/>
      <c r="I32" s="29" t="s">
        <v>173</v>
      </c>
      <c r="J32" s="10">
        <f>J28+J29+J31</f>
        <v>5</v>
      </c>
      <c r="K32" s="10">
        <f>K28+K29+K31</f>
        <v>10</v>
      </c>
    </row>
    <row r="33" spans="1:11" s="17" customFormat="1" ht="12">
      <c r="A33" s="67" t="s">
        <v>15</v>
      </c>
      <c r="B33" s="67"/>
      <c r="C33" s="67"/>
      <c r="D33" s="26" t="s">
        <v>124</v>
      </c>
      <c r="E33" s="8"/>
      <c r="F33" s="8"/>
      <c r="G33" s="67" t="s">
        <v>16</v>
      </c>
      <c r="H33" s="67"/>
      <c r="I33" s="26"/>
      <c r="J33" s="8"/>
      <c r="K33" s="8"/>
    </row>
    <row r="34" spans="1:11" s="17" customFormat="1" ht="27" customHeight="1">
      <c r="A34" s="53" t="s">
        <v>62</v>
      </c>
      <c r="B34" s="53"/>
      <c r="C34" s="53"/>
      <c r="D34" s="31" t="s">
        <v>125</v>
      </c>
      <c r="E34" s="7"/>
      <c r="F34" s="7"/>
      <c r="G34" s="50" t="s">
        <v>214</v>
      </c>
      <c r="H34" s="67"/>
      <c r="I34" s="26" t="s">
        <v>174</v>
      </c>
      <c r="J34" s="7"/>
      <c r="K34" s="7"/>
    </row>
    <row r="35" spans="1:11" s="17" customFormat="1" ht="11.25" customHeight="1">
      <c r="A35" s="33" t="s">
        <v>35</v>
      </c>
      <c r="B35" s="2"/>
      <c r="C35" s="34" t="s">
        <v>6</v>
      </c>
      <c r="D35" s="35"/>
      <c r="E35" s="8" t="s">
        <v>1</v>
      </c>
      <c r="F35" s="8" t="s">
        <v>1</v>
      </c>
      <c r="G35" s="48" t="s">
        <v>9</v>
      </c>
      <c r="H35" s="48"/>
      <c r="I35" s="26" t="s">
        <v>175</v>
      </c>
      <c r="J35" s="8"/>
      <c r="K35" s="8"/>
    </row>
    <row r="36" spans="1:11" s="17" customFormat="1" ht="12" customHeight="1">
      <c r="A36" s="54" t="s">
        <v>34</v>
      </c>
      <c r="B36" s="54"/>
      <c r="C36" s="54"/>
      <c r="D36" s="29" t="s">
        <v>126</v>
      </c>
      <c r="E36" s="8"/>
      <c r="F36" s="8"/>
      <c r="G36" s="47" t="s">
        <v>14</v>
      </c>
      <c r="H36" s="48"/>
      <c r="I36" s="26" t="s">
        <v>176</v>
      </c>
      <c r="J36" s="8"/>
      <c r="K36" s="8"/>
    </row>
    <row r="37" spans="1:11" s="17" customFormat="1" ht="24" customHeight="1">
      <c r="A37" s="54" t="s">
        <v>43</v>
      </c>
      <c r="B37" s="54"/>
      <c r="C37" s="54"/>
      <c r="D37" s="29" t="s">
        <v>127</v>
      </c>
      <c r="E37" s="7">
        <v>41</v>
      </c>
      <c r="F37" s="7">
        <v>41</v>
      </c>
      <c r="G37" s="50" t="s">
        <v>92</v>
      </c>
      <c r="H37" s="67"/>
      <c r="I37" s="26" t="s">
        <v>177</v>
      </c>
      <c r="J37" s="7"/>
      <c r="K37" s="7"/>
    </row>
    <row r="38" spans="1:11" s="17" customFormat="1" ht="21.75" customHeight="1">
      <c r="A38" s="68" t="s">
        <v>27</v>
      </c>
      <c r="B38" s="68"/>
      <c r="C38" s="68"/>
      <c r="D38" s="27" t="s">
        <v>128</v>
      </c>
      <c r="E38" s="10">
        <f>E18+E26+E36+E37</f>
        <v>663</v>
      </c>
      <c r="F38" s="10">
        <f>F18+F26+F36+F37</f>
        <v>589</v>
      </c>
      <c r="G38" s="48" t="s">
        <v>9</v>
      </c>
      <c r="H38" s="48"/>
      <c r="I38" s="26" t="s">
        <v>178</v>
      </c>
      <c r="J38" s="8"/>
      <c r="K38" s="8"/>
    </row>
    <row r="39" spans="1:11" s="17" customFormat="1" ht="11.25" customHeight="1">
      <c r="A39" s="36"/>
      <c r="B39" s="36"/>
      <c r="C39" s="36"/>
      <c r="D39" s="37"/>
      <c r="E39" s="38"/>
      <c r="F39" s="38"/>
      <c r="G39" s="39"/>
      <c r="H39" s="39"/>
      <c r="I39" s="40"/>
      <c r="J39" s="2"/>
      <c r="K39" s="2"/>
    </row>
    <row r="40" spans="1:11" s="17" customFormat="1" ht="12" customHeight="1">
      <c r="A40" s="67" t="s">
        <v>74</v>
      </c>
      <c r="B40" s="67"/>
      <c r="C40" s="67"/>
      <c r="D40" s="26"/>
      <c r="E40" s="8"/>
      <c r="F40" s="8"/>
      <c r="G40" s="47" t="s">
        <v>14</v>
      </c>
      <c r="H40" s="48"/>
      <c r="I40" s="26" t="s">
        <v>179</v>
      </c>
      <c r="J40" s="8"/>
      <c r="K40" s="8"/>
    </row>
    <row r="41" spans="1:11" s="17" customFormat="1" ht="12" customHeight="1">
      <c r="A41" s="52" t="s">
        <v>41</v>
      </c>
      <c r="B41" s="52"/>
      <c r="C41" s="52"/>
      <c r="D41" s="41"/>
      <c r="E41" s="8"/>
      <c r="F41" s="8"/>
      <c r="G41" s="53" t="s">
        <v>61</v>
      </c>
      <c r="H41" s="67"/>
      <c r="I41" s="26" t="s">
        <v>180</v>
      </c>
      <c r="J41" s="8"/>
      <c r="K41" s="8"/>
    </row>
    <row r="42" spans="1:11" s="17" customFormat="1" ht="12">
      <c r="A42" s="67" t="s">
        <v>49</v>
      </c>
      <c r="B42" s="67"/>
      <c r="C42" s="67"/>
      <c r="D42" s="26" t="s">
        <v>129</v>
      </c>
      <c r="E42" s="8">
        <v>430</v>
      </c>
      <c r="F42" s="8">
        <v>531</v>
      </c>
      <c r="G42" s="48" t="s">
        <v>9</v>
      </c>
      <c r="H42" s="48"/>
      <c r="I42" s="26" t="s">
        <v>181</v>
      </c>
      <c r="J42" s="8"/>
      <c r="K42" s="8"/>
    </row>
    <row r="43" spans="1:11" s="17" customFormat="1" ht="12" customHeight="1">
      <c r="A43" s="67" t="s">
        <v>60</v>
      </c>
      <c r="B43" s="67"/>
      <c r="C43" s="67"/>
      <c r="D43" s="26" t="s">
        <v>130</v>
      </c>
      <c r="E43" s="8"/>
      <c r="F43" s="8"/>
      <c r="G43" s="47" t="s">
        <v>14</v>
      </c>
      <c r="H43" s="48"/>
      <c r="I43" s="26" t="s">
        <v>182</v>
      </c>
      <c r="J43" s="8"/>
      <c r="K43" s="8"/>
    </row>
    <row r="44" spans="1:11" s="17" customFormat="1" ht="12">
      <c r="A44" s="67" t="s">
        <v>67</v>
      </c>
      <c r="B44" s="67"/>
      <c r="C44" s="67"/>
      <c r="D44" s="26" t="s">
        <v>131</v>
      </c>
      <c r="E44" s="10">
        <f>E45+E46</f>
        <v>1</v>
      </c>
      <c r="F44" s="10">
        <f>F45+F46</f>
        <v>1</v>
      </c>
      <c r="G44" s="67" t="s">
        <v>83</v>
      </c>
      <c r="H44" s="67"/>
      <c r="I44" s="26" t="s">
        <v>183</v>
      </c>
      <c r="J44" s="8">
        <f>J45</f>
        <v>393</v>
      </c>
      <c r="K44" s="8">
        <f>K45</f>
        <v>282</v>
      </c>
    </row>
    <row r="45" spans="1:11" s="17" customFormat="1" ht="12">
      <c r="A45" s="48" t="s">
        <v>10</v>
      </c>
      <c r="B45" s="48"/>
      <c r="C45" s="48"/>
      <c r="D45" s="26" t="s">
        <v>132</v>
      </c>
      <c r="E45" s="8"/>
      <c r="F45" s="8"/>
      <c r="G45" s="48" t="s">
        <v>9</v>
      </c>
      <c r="H45" s="48"/>
      <c r="I45" s="26" t="s">
        <v>184</v>
      </c>
      <c r="J45" s="8">
        <v>393</v>
      </c>
      <c r="K45" s="8">
        <v>282</v>
      </c>
    </row>
    <row r="46" spans="1:11" s="17" customFormat="1" ht="12" customHeight="1">
      <c r="A46" s="48" t="s">
        <v>7</v>
      </c>
      <c r="B46" s="48"/>
      <c r="C46" s="48"/>
      <c r="D46" s="26" t="s">
        <v>133</v>
      </c>
      <c r="E46" s="8">
        <v>1</v>
      </c>
      <c r="F46" s="8">
        <v>1</v>
      </c>
      <c r="G46" s="47" t="s">
        <v>14</v>
      </c>
      <c r="H46" s="48"/>
      <c r="I46" s="26" t="s">
        <v>185</v>
      </c>
      <c r="J46" s="8"/>
      <c r="K46" s="8"/>
    </row>
    <row r="47" spans="1:11" s="17" customFormat="1" ht="12">
      <c r="A47" s="67" t="s">
        <v>47</v>
      </c>
      <c r="B47" s="67"/>
      <c r="C47" s="67"/>
      <c r="D47" s="26" t="s">
        <v>134</v>
      </c>
      <c r="E47" s="8"/>
      <c r="F47" s="8"/>
      <c r="G47" s="67" t="s">
        <v>75</v>
      </c>
      <c r="H47" s="67"/>
      <c r="I47" s="26" t="s">
        <v>186</v>
      </c>
      <c r="J47" s="8"/>
      <c r="K47" s="8"/>
    </row>
    <row r="48" spans="1:11" s="17" customFormat="1" ht="12">
      <c r="A48" s="68" t="s">
        <v>22</v>
      </c>
      <c r="B48" s="68"/>
      <c r="C48" s="68"/>
      <c r="D48" s="27" t="s">
        <v>135</v>
      </c>
      <c r="E48" s="10">
        <f>E42+E43+E44+E47</f>
        <v>431</v>
      </c>
      <c r="F48" s="10">
        <f>F42+F43+F44+F47</f>
        <v>532</v>
      </c>
      <c r="G48" s="48" t="s">
        <v>9</v>
      </c>
      <c r="H48" s="48"/>
      <c r="I48" s="26" t="s">
        <v>187</v>
      </c>
      <c r="J48" s="8"/>
      <c r="K48" s="8"/>
    </row>
    <row r="49" spans="1:11" s="17" customFormat="1" ht="12" customHeight="1">
      <c r="A49" s="68" t="s">
        <v>11</v>
      </c>
      <c r="B49" s="68"/>
      <c r="C49" s="68"/>
      <c r="D49" s="27"/>
      <c r="E49" s="8"/>
      <c r="F49" s="8"/>
      <c r="G49" s="47" t="s">
        <v>14</v>
      </c>
      <c r="H49" s="48"/>
      <c r="I49" s="26" t="s">
        <v>188</v>
      </c>
      <c r="J49" s="8"/>
      <c r="K49" s="8"/>
    </row>
    <row r="50" spans="1:11" s="17" customFormat="1" ht="12">
      <c r="A50" s="67" t="s">
        <v>86</v>
      </c>
      <c r="B50" s="67"/>
      <c r="C50" s="67"/>
      <c r="D50" s="26" t="s">
        <v>136</v>
      </c>
      <c r="E50" s="8">
        <v>614</v>
      </c>
      <c r="F50" s="8">
        <v>612</v>
      </c>
      <c r="G50" s="67" t="s">
        <v>90</v>
      </c>
      <c r="H50" s="67"/>
      <c r="I50" s="26" t="s">
        <v>189</v>
      </c>
      <c r="J50" s="8"/>
      <c r="K50" s="8"/>
    </row>
    <row r="51" spans="1:11" s="17" customFormat="1" ht="12">
      <c r="A51" s="48" t="s">
        <v>14</v>
      </c>
      <c r="B51" s="48"/>
      <c r="C51" s="48"/>
      <c r="D51" s="26" t="s">
        <v>137</v>
      </c>
      <c r="E51" s="8"/>
      <c r="F51" s="8"/>
      <c r="G51" s="48" t="s">
        <v>9</v>
      </c>
      <c r="H51" s="48"/>
      <c r="I51" s="26" t="s">
        <v>190</v>
      </c>
      <c r="J51" s="8"/>
      <c r="K51" s="8"/>
    </row>
    <row r="52" spans="1:11" s="17" customFormat="1" ht="12" customHeight="1">
      <c r="A52" s="67" t="s">
        <v>87</v>
      </c>
      <c r="B52" s="67"/>
      <c r="C52" s="67"/>
      <c r="D52" s="26" t="s">
        <v>138</v>
      </c>
      <c r="E52" s="8"/>
      <c r="F52" s="8"/>
      <c r="G52" s="47" t="s">
        <v>14</v>
      </c>
      <c r="H52" s="48"/>
      <c r="I52" s="26" t="s">
        <v>191</v>
      </c>
      <c r="J52" s="8"/>
      <c r="K52" s="8"/>
    </row>
    <row r="53" spans="1:11" s="17" customFormat="1" ht="37.5" customHeight="1">
      <c r="A53" s="51" t="s">
        <v>14</v>
      </c>
      <c r="B53" s="51"/>
      <c r="C53" s="51"/>
      <c r="D53" s="31" t="s">
        <v>139</v>
      </c>
      <c r="E53" s="7"/>
      <c r="F53" s="7"/>
      <c r="G53" s="50" t="s">
        <v>100</v>
      </c>
      <c r="H53" s="67"/>
      <c r="I53" s="26" t="s">
        <v>192</v>
      </c>
      <c r="J53" s="7"/>
      <c r="K53" s="7"/>
    </row>
    <row r="54" spans="1:13" s="17" customFormat="1" ht="26.25" customHeight="1">
      <c r="A54" s="50" t="s">
        <v>97</v>
      </c>
      <c r="B54" s="67"/>
      <c r="C54" s="67"/>
      <c r="D54" s="26" t="s">
        <v>140</v>
      </c>
      <c r="E54" s="7"/>
      <c r="F54" s="7"/>
      <c r="G54" s="51" t="s">
        <v>9</v>
      </c>
      <c r="H54" s="51"/>
      <c r="I54" s="31" t="s">
        <v>193</v>
      </c>
      <c r="J54" s="7"/>
      <c r="K54" s="7"/>
      <c r="L54" s="19"/>
      <c r="M54" s="18"/>
    </row>
    <row r="55" spans="1:13" s="17" customFormat="1" ht="12" customHeight="1">
      <c r="A55" s="48" t="s">
        <v>14</v>
      </c>
      <c r="B55" s="48"/>
      <c r="C55" s="48"/>
      <c r="D55" s="26" t="s">
        <v>141</v>
      </c>
      <c r="E55" s="7"/>
      <c r="F55" s="7"/>
      <c r="G55" s="47" t="s">
        <v>14</v>
      </c>
      <c r="H55" s="48"/>
      <c r="I55" s="26" t="s">
        <v>194</v>
      </c>
      <c r="J55" s="7"/>
      <c r="K55" s="7"/>
      <c r="L55" s="19"/>
      <c r="M55" s="19"/>
    </row>
    <row r="56" spans="1:13" s="17" customFormat="1" ht="12">
      <c r="A56" s="67" t="s">
        <v>58</v>
      </c>
      <c r="B56" s="67"/>
      <c r="C56" s="67"/>
      <c r="D56" s="26" t="s">
        <v>142</v>
      </c>
      <c r="E56" s="7">
        <v>311</v>
      </c>
      <c r="F56" s="7">
        <v>285</v>
      </c>
      <c r="G56" s="67" t="s">
        <v>65</v>
      </c>
      <c r="H56" s="67"/>
      <c r="I56" s="26" t="s">
        <v>195</v>
      </c>
      <c r="J56" s="12">
        <f>J57+J58</f>
        <v>568</v>
      </c>
      <c r="K56" s="12">
        <f>K57+K58</f>
        <v>528</v>
      </c>
      <c r="L56" s="19"/>
      <c r="M56" s="19"/>
    </row>
    <row r="57" spans="1:13" s="17" customFormat="1" ht="12">
      <c r="A57" s="48" t="s">
        <v>14</v>
      </c>
      <c r="B57" s="48"/>
      <c r="C57" s="48"/>
      <c r="D57" s="26" t="s">
        <v>143</v>
      </c>
      <c r="E57" s="7"/>
      <c r="F57" s="7"/>
      <c r="G57" s="48" t="s">
        <v>9</v>
      </c>
      <c r="H57" s="48"/>
      <c r="I57" s="26" t="s">
        <v>196</v>
      </c>
      <c r="J57" s="12">
        <f>J60+J63+J66+115</f>
        <v>517</v>
      </c>
      <c r="K57" s="12">
        <f>K60+K63+K66+154</f>
        <v>478</v>
      </c>
      <c r="L57" s="19"/>
      <c r="M57" s="19"/>
    </row>
    <row r="58" spans="1:13" s="17" customFormat="1" ht="12" customHeight="1">
      <c r="A58" s="68" t="s">
        <v>24</v>
      </c>
      <c r="B58" s="68"/>
      <c r="C58" s="68"/>
      <c r="D58" s="27" t="s">
        <v>144</v>
      </c>
      <c r="E58" s="11">
        <f>E50+E52+E54+E56</f>
        <v>925</v>
      </c>
      <c r="F58" s="11">
        <f>F50+F52+F54+F56</f>
        <v>897</v>
      </c>
      <c r="G58" s="47" t="s">
        <v>14</v>
      </c>
      <c r="H58" s="48"/>
      <c r="I58" s="26" t="s">
        <v>197</v>
      </c>
      <c r="J58" s="12">
        <f>J70</f>
        <v>51</v>
      </c>
      <c r="K58" s="12">
        <v>50</v>
      </c>
      <c r="L58" s="19"/>
      <c r="M58" s="19"/>
    </row>
    <row r="59" spans="1:13" s="17" customFormat="1" ht="12">
      <c r="A59" s="68" t="s">
        <v>19</v>
      </c>
      <c r="B59" s="68"/>
      <c r="C59" s="68"/>
      <c r="D59" s="27"/>
      <c r="E59" s="7"/>
      <c r="F59" s="7"/>
      <c r="G59" s="67" t="s">
        <v>53</v>
      </c>
      <c r="H59" s="67"/>
      <c r="I59" s="26" t="s">
        <v>198</v>
      </c>
      <c r="J59" s="12">
        <f>J60</f>
        <v>185</v>
      </c>
      <c r="K59" s="12">
        <f>K60</f>
        <v>150</v>
      </c>
      <c r="L59" s="19"/>
      <c r="M59" s="18"/>
    </row>
    <row r="60" spans="1:13" s="17" customFormat="1" ht="12">
      <c r="A60" s="67" t="s">
        <v>84</v>
      </c>
      <c r="B60" s="67"/>
      <c r="C60" s="67"/>
      <c r="D60" s="26" t="s">
        <v>145</v>
      </c>
      <c r="E60" s="7"/>
      <c r="F60" s="7"/>
      <c r="G60" s="48" t="s">
        <v>9</v>
      </c>
      <c r="H60" s="48"/>
      <c r="I60" s="26" t="s">
        <v>199</v>
      </c>
      <c r="J60" s="12">
        <v>185</v>
      </c>
      <c r="K60" s="12">
        <v>150</v>
      </c>
      <c r="L60" s="19"/>
      <c r="M60" s="19"/>
    </row>
    <row r="61" spans="1:13" s="17" customFormat="1" ht="12" customHeight="1">
      <c r="A61" s="67" t="s">
        <v>59</v>
      </c>
      <c r="B61" s="67"/>
      <c r="C61" s="67"/>
      <c r="D61" s="26" t="s">
        <v>146</v>
      </c>
      <c r="E61" s="7"/>
      <c r="F61" s="7"/>
      <c r="G61" s="47" t="s">
        <v>14</v>
      </c>
      <c r="H61" s="48"/>
      <c r="I61" s="26" t="s">
        <v>200</v>
      </c>
      <c r="J61" s="7"/>
      <c r="K61" s="7"/>
      <c r="L61" s="19"/>
      <c r="M61" s="19"/>
    </row>
    <row r="62" spans="1:13" s="17" customFormat="1" ht="12">
      <c r="A62" s="42" t="s">
        <v>35</v>
      </c>
      <c r="B62" s="9"/>
      <c r="C62" s="43" t="s">
        <v>6</v>
      </c>
      <c r="D62" s="44"/>
      <c r="E62" s="6" t="s">
        <v>1</v>
      </c>
      <c r="F62" s="6" t="s">
        <v>1</v>
      </c>
      <c r="G62" s="67" t="s">
        <v>81</v>
      </c>
      <c r="H62" s="67"/>
      <c r="I62" s="26" t="s">
        <v>201</v>
      </c>
      <c r="J62" s="12">
        <f>J63</f>
        <v>84</v>
      </c>
      <c r="K62" s="12">
        <f>K63</f>
        <v>74</v>
      </c>
      <c r="L62" s="19"/>
      <c r="M62" s="19"/>
    </row>
    <row r="63" spans="1:13" s="17" customFormat="1" ht="12">
      <c r="A63" s="69" t="s">
        <v>38</v>
      </c>
      <c r="B63" s="69"/>
      <c r="C63" s="69"/>
      <c r="D63" s="45" t="s">
        <v>147</v>
      </c>
      <c r="E63" s="7"/>
      <c r="F63" s="7"/>
      <c r="G63" s="48" t="s">
        <v>9</v>
      </c>
      <c r="H63" s="48"/>
      <c r="I63" s="26" t="s">
        <v>202</v>
      </c>
      <c r="J63" s="12">
        <v>84</v>
      </c>
      <c r="K63" s="12">
        <v>74</v>
      </c>
      <c r="L63" s="19"/>
      <c r="M63" s="18"/>
    </row>
    <row r="64" spans="1:13" s="17" customFormat="1" ht="12" customHeight="1">
      <c r="A64" s="68" t="s">
        <v>34</v>
      </c>
      <c r="B64" s="68"/>
      <c r="C64" s="68"/>
      <c r="D64" s="27" t="s">
        <v>148</v>
      </c>
      <c r="E64" s="11">
        <f>E60+E61+E63</f>
        <v>0</v>
      </c>
      <c r="F64" s="11">
        <f>F60+F61+F63</f>
        <v>0</v>
      </c>
      <c r="G64" s="47" t="s">
        <v>14</v>
      </c>
      <c r="H64" s="48"/>
      <c r="I64" s="26" t="s">
        <v>203</v>
      </c>
      <c r="J64" s="12"/>
      <c r="K64" s="12"/>
      <c r="L64" s="19"/>
      <c r="M64" s="19"/>
    </row>
    <row r="65" spans="1:13" s="17" customFormat="1" ht="12">
      <c r="A65" s="68" t="s">
        <v>68</v>
      </c>
      <c r="B65" s="68"/>
      <c r="C65" s="68"/>
      <c r="D65" s="27" t="s">
        <v>149</v>
      </c>
      <c r="E65" s="7"/>
      <c r="F65" s="7"/>
      <c r="G65" s="67" t="s">
        <v>69</v>
      </c>
      <c r="H65" s="67"/>
      <c r="I65" s="26" t="s">
        <v>204</v>
      </c>
      <c r="J65" s="12">
        <f>J66</f>
        <v>133</v>
      </c>
      <c r="K65" s="12">
        <f>K66</f>
        <v>100</v>
      </c>
      <c r="L65" s="19"/>
      <c r="M65" s="19"/>
    </row>
    <row r="66" spans="1:13" s="17" customFormat="1" ht="12">
      <c r="A66" s="48" t="s">
        <v>4</v>
      </c>
      <c r="B66" s="48"/>
      <c r="C66" s="48"/>
      <c r="D66" s="26" t="s">
        <v>150</v>
      </c>
      <c r="E66" s="7">
        <v>6</v>
      </c>
      <c r="F66" s="7">
        <v>4</v>
      </c>
      <c r="G66" s="48" t="s">
        <v>9</v>
      </c>
      <c r="H66" s="48"/>
      <c r="I66" s="26" t="s">
        <v>205</v>
      </c>
      <c r="J66" s="12">
        <v>133</v>
      </c>
      <c r="K66" s="12">
        <v>100</v>
      </c>
      <c r="L66" s="19"/>
      <c r="M66" s="19"/>
    </row>
    <row r="67" spans="1:13" s="17" customFormat="1" ht="12" customHeight="1">
      <c r="A67" s="48" t="s">
        <v>103</v>
      </c>
      <c r="B67" s="48"/>
      <c r="C67" s="48"/>
      <c r="D67" s="26" t="s">
        <v>151</v>
      </c>
      <c r="E67" s="7">
        <v>254</v>
      </c>
      <c r="F67" s="7">
        <v>81</v>
      </c>
      <c r="G67" s="47" t="s">
        <v>14</v>
      </c>
      <c r="H67" s="48"/>
      <c r="I67" s="26" t="s">
        <v>206</v>
      </c>
      <c r="J67" s="7"/>
      <c r="K67" s="7"/>
      <c r="L67" s="19"/>
      <c r="M67" s="19"/>
    </row>
    <row r="68" spans="1:13" s="17" customFormat="1" ht="12">
      <c r="A68" s="68" t="s">
        <v>25</v>
      </c>
      <c r="B68" s="68"/>
      <c r="C68" s="68"/>
      <c r="D68" s="27" t="s">
        <v>152</v>
      </c>
      <c r="E68" s="13">
        <f>E66+E67</f>
        <v>260</v>
      </c>
      <c r="F68" s="13">
        <f>F66+F67</f>
        <v>85</v>
      </c>
      <c r="G68" s="68" t="s">
        <v>56</v>
      </c>
      <c r="H68" s="68"/>
      <c r="I68" s="27" t="s">
        <v>207</v>
      </c>
      <c r="J68" s="13">
        <f>J37+J44+J41+J47+J50+J53+J56</f>
        <v>961</v>
      </c>
      <c r="K68" s="13">
        <f>K37+K44+K41+K47+K50+K53+K56</f>
        <v>810</v>
      </c>
      <c r="L68" s="19"/>
      <c r="M68" s="19"/>
    </row>
    <row r="69" spans="1:13" s="17" customFormat="1" ht="12">
      <c r="A69" s="68" t="s">
        <v>28</v>
      </c>
      <c r="B69" s="68"/>
      <c r="C69" s="68"/>
      <c r="D69" s="27" t="s">
        <v>153</v>
      </c>
      <c r="E69" s="11">
        <f>E48+E58+E64+E68</f>
        <v>1616</v>
      </c>
      <c r="F69" s="11">
        <f>F48+F58+F64+F68</f>
        <v>1514</v>
      </c>
      <c r="G69" s="48" t="s">
        <v>9</v>
      </c>
      <c r="H69" s="48"/>
      <c r="I69" s="26" t="s">
        <v>208</v>
      </c>
      <c r="J69" s="11">
        <f>J45+J48+J51+J54+J57</f>
        <v>910</v>
      </c>
      <c r="K69" s="11">
        <f>K45+K48+K51+K54+K57</f>
        <v>760</v>
      </c>
      <c r="L69" s="19"/>
      <c r="M69" s="19"/>
    </row>
    <row r="70" spans="1:13" s="17" customFormat="1" ht="12" customHeight="1">
      <c r="A70" s="67" t="s">
        <v>66</v>
      </c>
      <c r="B70" s="67"/>
      <c r="C70" s="67"/>
      <c r="D70" s="26" t="s">
        <v>154</v>
      </c>
      <c r="E70" s="12">
        <v>170</v>
      </c>
      <c r="F70" s="12">
        <v>10</v>
      </c>
      <c r="G70" s="47" t="s">
        <v>14</v>
      </c>
      <c r="H70" s="48"/>
      <c r="I70" s="26" t="s">
        <v>209</v>
      </c>
      <c r="J70" s="13">
        <v>51</v>
      </c>
      <c r="K70" s="13">
        <f>K58</f>
        <v>50</v>
      </c>
      <c r="L70" s="19"/>
      <c r="M70" s="19"/>
    </row>
    <row r="71" spans="1:13" s="17" customFormat="1" ht="28.5" customHeight="1">
      <c r="A71" s="67"/>
      <c r="B71" s="67"/>
      <c r="C71" s="67"/>
      <c r="D71" s="26"/>
      <c r="E71" s="49"/>
      <c r="F71" s="49"/>
      <c r="G71" s="52" t="s">
        <v>95</v>
      </c>
      <c r="H71" s="68"/>
      <c r="I71" s="27" t="s">
        <v>210</v>
      </c>
      <c r="J71" s="13">
        <f>SUM(J72:J73)</f>
        <v>229</v>
      </c>
      <c r="K71" s="13">
        <f>SUM(K72:K73)</f>
        <v>100</v>
      </c>
      <c r="L71" s="19"/>
      <c r="M71" s="19"/>
    </row>
    <row r="72" spans="1:13" s="17" customFormat="1" ht="12">
      <c r="A72" s="67"/>
      <c r="B72" s="67"/>
      <c r="C72" s="67"/>
      <c r="D72" s="26"/>
      <c r="E72" s="49"/>
      <c r="F72" s="49"/>
      <c r="G72" s="67" t="s">
        <v>18</v>
      </c>
      <c r="H72" s="67"/>
      <c r="I72" s="26" t="s">
        <v>211</v>
      </c>
      <c r="J72" s="12">
        <f>50+179</f>
        <v>229</v>
      </c>
      <c r="K72" s="12">
        <v>100</v>
      </c>
      <c r="L72" s="19"/>
      <c r="M72" s="19"/>
    </row>
    <row r="73" spans="1:13" s="17" customFormat="1" ht="12">
      <c r="A73" s="67"/>
      <c r="B73" s="67"/>
      <c r="C73" s="67"/>
      <c r="D73" s="26"/>
      <c r="E73" s="49"/>
      <c r="F73" s="49"/>
      <c r="G73" s="67" t="s">
        <v>64</v>
      </c>
      <c r="H73" s="67"/>
      <c r="I73" s="26" t="s">
        <v>212</v>
      </c>
      <c r="J73" s="12">
        <v>0</v>
      </c>
      <c r="K73" s="12">
        <v>0</v>
      </c>
      <c r="L73" s="19"/>
      <c r="M73" s="19"/>
    </row>
    <row r="74" spans="1:13" s="17" customFormat="1" ht="12">
      <c r="A74" s="67" t="s">
        <v>51</v>
      </c>
      <c r="B74" s="67"/>
      <c r="C74" s="67"/>
      <c r="D74" s="26" t="s">
        <v>155</v>
      </c>
      <c r="E74" s="13">
        <f>E11+E38+E69+E70</f>
        <v>2449</v>
      </c>
      <c r="F74" s="13">
        <f>F11+F38+F69+F70</f>
        <v>2113</v>
      </c>
      <c r="G74" s="67" t="s">
        <v>52</v>
      </c>
      <c r="H74" s="67"/>
      <c r="I74" s="26" t="s">
        <v>213</v>
      </c>
      <c r="J74" s="13">
        <f>J26+J32+J68+J71</f>
        <v>2449</v>
      </c>
      <c r="K74" s="13">
        <f>K26+K32+K68+K71</f>
        <v>2113</v>
      </c>
      <c r="L74" s="19"/>
      <c r="M74" s="18"/>
    </row>
    <row r="75" spans="1:13" s="17" customFormat="1" ht="12">
      <c r="A75" s="3"/>
      <c r="B75" s="3"/>
      <c r="C75" s="3"/>
      <c r="D75" s="40"/>
      <c r="E75" s="5"/>
      <c r="F75" s="5"/>
      <c r="G75" s="3"/>
      <c r="H75" s="3"/>
      <c r="I75" s="40"/>
      <c r="J75" s="5"/>
      <c r="K75" s="5"/>
      <c r="L75" s="19"/>
      <c r="M75" s="19"/>
    </row>
    <row r="76" spans="1:13" s="17" customFormat="1" ht="12">
      <c r="A76" s="3"/>
      <c r="B76" s="3"/>
      <c r="C76" s="3"/>
      <c r="D76" s="40"/>
      <c r="E76" s="5"/>
      <c r="F76" s="5"/>
      <c r="G76" s="3"/>
      <c r="H76" s="3"/>
      <c r="I76" s="40"/>
      <c r="J76" s="5"/>
      <c r="K76" s="5"/>
      <c r="L76" s="19"/>
      <c r="M76" s="19"/>
    </row>
    <row r="77" spans="1:13" s="17" customFormat="1" ht="12">
      <c r="A77" s="3"/>
      <c r="B77" s="3"/>
      <c r="C77" s="3"/>
      <c r="D77" s="40"/>
      <c r="E77" s="5"/>
      <c r="F77" s="5"/>
      <c r="G77" s="3"/>
      <c r="H77" s="3"/>
      <c r="I77" s="40"/>
      <c r="J77" s="5"/>
      <c r="K77" s="5"/>
      <c r="L77" s="19"/>
      <c r="M77" s="19"/>
    </row>
    <row r="78" spans="1:13" s="17" customFormat="1" ht="12">
      <c r="A78" s="3"/>
      <c r="B78" s="3"/>
      <c r="C78" s="3"/>
      <c r="D78" s="40"/>
      <c r="E78" s="5"/>
      <c r="F78" s="5"/>
      <c r="G78" s="3"/>
      <c r="H78" s="3"/>
      <c r="I78" s="40"/>
      <c r="J78" s="5"/>
      <c r="K78" s="5"/>
      <c r="L78" s="19"/>
      <c r="M78" s="19"/>
    </row>
    <row r="79" spans="1:13" s="17" customFormat="1" ht="12.75" customHeight="1">
      <c r="A79" s="3" t="s">
        <v>33</v>
      </c>
      <c r="B79" s="46" t="s">
        <v>217</v>
      </c>
      <c r="C79" s="5"/>
      <c r="D79" s="70" t="s">
        <v>215</v>
      </c>
      <c r="E79" s="70"/>
      <c r="F79" s="70"/>
      <c r="G79" s="3"/>
      <c r="H79" s="2" t="s">
        <v>13</v>
      </c>
      <c r="I79" s="71" t="s">
        <v>104</v>
      </c>
      <c r="J79" s="71"/>
      <c r="K79" s="71"/>
      <c r="L79" s="19"/>
      <c r="M79" s="19"/>
    </row>
  </sheetData>
  <sheetProtection/>
  <mergeCells count="140">
    <mergeCell ref="A74:C74"/>
    <mergeCell ref="G74:H74"/>
    <mergeCell ref="D79:F79"/>
    <mergeCell ref="I79:K79"/>
    <mergeCell ref="A71:C73"/>
    <mergeCell ref="E71:E73"/>
    <mergeCell ref="F71:F73"/>
    <mergeCell ref="G71:H71"/>
    <mergeCell ref="G72:H72"/>
    <mergeCell ref="G73:H73"/>
    <mergeCell ref="A68:C68"/>
    <mergeCell ref="G68:H68"/>
    <mergeCell ref="A69:C69"/>
    <mergeCell ref="G69:H69"/>
    <mergeCell ref="A70:C70"/>
    <mergeCell ref="G70:H70"/>
    <mergeCell ref="A65:C65"/>
    <mergeCell ref="G65:H65"/>
    <mergeCell ref="A66:C66"/>
    <mergeCell ref="G66:H66"/>
    <mergeCell ref="A67:C67"/>
    <mergeCell ref="G67:H67"/>
    <mergeCell ref="A61:C61"/>
    <mergeCell ref="G61:H61"/>
    <mergeCell ref="G62:H62"/>
    <mergeCell ref="A63:C63"/>
    <mergeCell ref="G63:H63"/>
    <mergeCell ref="A64:C64"/>
    <mergeCell ref="G64:H64"/>
    <mergeCell ref="A58:C58"/>
    <mergeCell ref="G58:H58"/>
    <mergeCell ref="A59:C59"/>
    <mergeCell ref="G59:H59"/>
    <mergeCell ref="A60:C60"/>
    <mergeCell ref="G60:H60"/>
    <mergeCell ref="A55:C55"/>
    <mergeCell ref="G55:H55"/>
    <mergeCell ref="A56:C56"/>
    <mergeCell ref="G56:H56"/>
    <mergeCell ref="A57:C57"/>
    <mergeCell ref="G57:H57"/>
    <mergeCell ref="A52:C52"/>
    <mergeCell ref="G52:H52"/>
    <mergeCell ref="A53:C53"/>
    <mergeCell ref="G53:H53"/>
    <mergeCell ref="A54:C54"/>
    <mergeCell ref="G54:H54"/>
    <mergeCell ref="A49:C49"/>
    <mergeCell ref="G49:H49"/>
    <mergeCell ref="A50:C50"/>
    <mergeCell ref="G50:H50"/>
    <mergeCell ref="A51:C51"/>
    <mergeCell ref="G51:H51"/>
    <mergeCell ref="A46:C46"/>
    <mergeCell ref="G46:H46"/>
    <mergeCell ref="A47:C47"/>
    <mergeCell ref="G47:H47"/>
    <mergeCell ref="A48:C48"/>
    <mergeCell ref="G48:H48"/>
    <mergeCell ref="A43:C43"/>
    <mergeCell ref="G43:H43"/>
    <mergeCell ref="A44:C44"/>
    <mergeCell ref="G44:H44"/>
    <mergeCell ref="A45:C45"/>
    <mergeCell ref="G45:H45"/>
    <mergeCell ref="A40:C40"/>
    <mergeCell ref="G40:H40"/>
    <mergeCell ref="A41:C41"/>
    <mergeCell ref="G41:H41"/>
    <mergeCell ref="A42:C42"/>
    <mergeCell ref="G42:H42"/>
    <mergeCell ref="G35:H35"/>
    <mergeCell ref="A36:C36"/>
    <mergeCell ref="G36:H36"/>
    <mergeCell ref="A37:C37"/>
    <mergeCell ref="G37:H37"/>
    <mergeCell ref="A38:C38"/>
    <mergeCell ref="G38:H38"/>
    <mergeCell ref="A32:C32"/>
    <mergeCell ref="G32:H32"/>
    <mergeCell ref="A33:C33"/>
    <mergeCell ref="G33:H33"/>
    <mergeCell ref="A34:C34"/>
    <mergeCell ref="G34:H34"/>
    <mergeCell ref="A29:C29"/>
    <mergeCell ref="G29:H29"/>
    <mergeCell ref="A30:C30"/>
    <mergeCell ref="G30:H30"/>
    <mergeCell ref="A31:C31"/>
    <mergeCell ref="G31:H31"/>
    <mergeCell ref="A26:C26"/>
    <mergeCell ref="G26:H26"/>
    <mergeCell ref="A27:C27"/>
    <mergeCell ref="G27:H27"/>
    <mergeCell ref="A28:C28"/>
    <mergeCell ref="G28:H28"/>
    <mergeCell ref="A23:C23"/>
    <mergeCell ref="G23:H23"/>
    <mergeCell ref="A24:C24"/>
    <mergeCell ref="G24:H24"/>
    <mergeCell ref="A25:C25"/>
    <mergeCell ref="G25:H25"/>
    <mergeCell ref="A20:C20"/>
    <mergeCell ref="G20:H20"/>
    <mergeCell ref="A21:C21"/>
    <mergeCell ref="G21:H21"/>
    <mergeCell ref="A22:C22"/>
    <mergeCell ref="G22:H22"/>
    <mergeCell ref="A17:C17"/>
    <mergeCell ref="G17:H17"/>
    <mergeCell ref="A18:C18"/>
    <mergeCell ref="G18:H18"/>
    <mergeCell ref="A19:C19"/>
    <mergeCell ref="G19:H19"/>
    <mergeCell ref="A14:C14"/>
    <mergeCell ref="G14:H14"/>
    <mergeCell ref="A15:C15"/>
    <mergeCell ref="G15:H15"/>
    <mergeCell ref="A16:C16"/>
    <mergeCell ref="G16:H16"/>
    <mergeCell ref="A11:C11"/>
    <mergeCell ref="G11:H11"/>
    <mergeCell ref="A12:C12"/>
    <mergeCell ref="G12:H12"/>
    <mergeCell ref="A13:C13"/>
    <mergeCell ref="G13:H13"/>
    <mergeCell ref="A8:C9"/>
    <mergeCell ref="E8:F8"/>
    <mergeCell ref="G8:H9"/>
    <mergeCell ref="J8:K8"/>
    <mergeCell ref="A10:C10"/>
    <mergeCell ref="G10:H10"/>
    <mergeCell ref="A3:K3"/>
    <mergeCell ref="A4:K4"/>
    <mergeCell ref="A5:K5"/>
    <mergeCell ref="C6:G6"/>
    <mergeCell ref="A7:F7"/>
    <mergeCell ref="G7:K7"/>
    <mergeCell ref="A1:K1"/>
    <mergeCell ref="A2:K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Gery</dc:creator>
  <cp:keywords/>
  <dc:description/>
  <cp:lastModifiedBy>glschet</cp:lastModifiedBy>
  <cp:lastPrinted>2020-02-11T09:33:00Z</cp:lastPrinted>
  <dcterms:created xsi:type="dcterms:W3CDTF">2005-05-16T11:56:07Z</dcterms:created>
  <dcterms:modified xsi:type="dcterms:W3CDTF">2020-04-14T08:57:14Z</dcterms:modified>
  <cp:category/>
  <cp:version/>
  <cp:contentType/>
  <cp:contentStatus/>
</cp:coreProperties>
</file>