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90" windowWidth="15915" windowHeight="5850"/>
  </bookViews>
  <sheets>
    <sheet name="Sheet1" sheetId="1" r:id="rId1"/>
    <sheet name="Sheet2" sheetId="2" r:id="rId2"/>
    <sheet name="Sheet3" sheetId="3" r:id="rId3"/>
  </sheets>
  <definedNames>
    <definedName name="AdrP">Sheet1!$C$5</definedName>
    <definedName name="Bulstat">Sheet1!$F$5</definedName>
    <definedName name="Data">Sheet1!$E$4</definedName>
    <definedName name="Data1">Sheet1!$B$4</definedName>
    <definedName name="NameP">Sheet1!$B$3:$F$3</definedName>
    <definedName name="OprP_R">Sheet1!$B$47,Sheet1!$E$47</definedName>
    <definedName name="OprPri110">Sheet1!$E$12</definedName>
    <definedName name="OprPri111">Sheet1!$E$13</definedName>
    <definedName name="OprPri112">Sheet1!$E$14</definedName>
    <definedName name="OprPri113">Sheet1!$E$15</definedName>
    <definedName name="OprPri121">Sheet1!$E$17</definedName>
    <definedName name="OprPri131">Sheet1!$E$19</definedName>
    <definedName name="OprPri140">Sheet1!$E$21</definedName>
    <definedName name="OprPri141">Sheet1!$E$22</definedName>
    <definedName name="OprPri210">Sheet1!$E$25</definedName>
    <definedName name="OprPri211">Sheet1!$E$27</definedName>
    <definedName name="OprPri220">Sheet1!$E$29</definedName>
    <definedName name="OprPri221">Sheet1!$E$31</definedName>
    <definedName name="OprPri230">Sheet1!$E$33</definedName>
    <definedName name="OprPri231">Sheet1!$E$34</definedName>
    <definedName name="OprPri232">Sheet1!$E$35</definedName>
    <definedName name="OprPri233">Sheet1!$E$36</definedName>
    <definedName name="OprPri311">Sheet1!$E$41</definedName>
    <definedName name="OprPri811">Sheet1!$E$43</definedName>
    <definedName name="OprPriA_1">Sheet1!$E$12,Sheet1!$E$17,Sheet1!$E$19,Sheet1!$E$21</definedName>
    <definedName name="OprPriA_2">Sheet1!$E$25,Sheet1!$E$29,Sheet1!$E$33</definedName>
    <definedName name="OprPriA_3">Sheet1!$E$23,Sheet1!$E$39,Sheet1!$E$41</definedName>
    <definedName name="OprPriMg110">Sheet1!$F$12</definedName>
    <definedName name="OprPriMg111">Sheet1!$F$13</definedName>
    <definedName name="OprPriMg112">Sheet1!$F$14</definedName>
    <definedName name="OprPriMg113">Sheet1!$F$15</definedName>
    <definedName name="OprPriMg121">Sheet1!$F$17</definedName>
    <definedName name="OprPriMg131">Sheet1!$F$19</definedName>
    <definedName name="OprPriMg140">Sheet1!$F$21</definedName>
    <definedName name="OprPriMg141">Sheet1!$F$22</definedName>
    <definedName name="OprPriMg210">Sheet1!$F$25</definedName>
    <definedName name="OprPriMg211">Sheet1!$F$27</definedName>
    <definedName name="OprPriMg221">Sheet1!$F$31</definedName>
    <definedName name="OprPriMg230">Sheet1!$F$33</definedName>
    <definedName name="OprPriMg231">Sheet1!$F$34</definedName>
    <definedName name="OprPriMg232">Sheet1!$F$35</definedName>
    <definedName name="OprPriMg233">Sheet1!$F$36</definedName>
    <definedName name="OprPriMg311">Sheet1!$F$41</definedName>
    <definedName name="OprPriMg811">Sheet1!$F$43</definedName>
    <definedName name="OprRaz100">Sheet1!$B$31</definedName>
    <definedName name="OprRaz110">Sheet1!$B$12</definedName>
    <definedName name="OprRaz120">Sheet1!$B$14</definedName>
    <definedName name="OprRaz121">Sheet1!$B$15</definedName>
    <definedName name="OprRaz122">Sheet1!$B$16</definedName>
    <definedName name="OprRaz130">Sheet1!$B$17</definedName>
    <definedName name="OprRaz131">Sheet1!$B$18</definedName>
    <definedName name="OprRaz132">Sheet1!$B$19</definedName>
    <definedName name="OprRaz133">Sheet1!$B$20</definedName>
    <definedName name="OprRaz140">Sheet1!$B$21</definedName>
    <definedName name="OprRaz141">Sheet1!$B$23</definedName>
    <definedName name="OprRaz142">Sheet1!$B$24</definedName>
    <definedName name="OprRaz143">Sheet1!$B$25</definedName>
    <definedName name="OprRaz144">Sheet1!$B$27</definedName>
    <definedName name="OprRaz150">Sheet1!$B$28</definedName>
    <definedName name="OprRaz151">Sheet1!$B$29</definedName>
    <definedName name="OprRaz152">Sheet1!$B$30</definedName>
    <definedName name="OprRaz200">Sheet1!$B$39</definedName>
    <definedName name="OprRaz210">Sheet1!$B$34</definedName>
    <definedName name="OprRaz211">Sheet1!$B$35</definedName>
    <definedName name="OprRaz220">Sheet1!$B$36</definedName>
    <definedName name="OprRaz221">Sheet1!$B$37</definedName>
    <definedName name="OprRaz222">Sheet1!$B$38</definedName>
    <definedName name="OprRaz321">Sheet1!$B$41</definedName>
    <definedName name="OprRaz511">Sheet1!$B$43</definedName>
    <definedName name="OprRaz811">Sheet1!$B$44</definedName>
    <definedName name="OprRaz821">Sheet1!$B$45</definedName>
    <definedName name="OprRazA_1">Sheet1!$B$12,Sheet1!$B$14,Sheet1!$B$17,Sheet1!$B$21,Sheet1!$B$28</definedName>
    <definedName name="OprRazA_2">Sheet1!$B$34,Sheet1!$B$36</definedName>
    <definedName name="OprRazA_3">Sheet1!$B$31,Sheet1!$B$39,Sheet1!$B$41</definedName>
    <definedName name="OprRazA_4">Sheet1!$B$45,Sheet1!$B$46,Sheet1!$B$44,Sheet1!$B$42</definedName>
    <definedName name="OprRazMg100">Sheet1!$C$31</definedName>
    <definedName name="OprRazMg111">Sheet1!$C$12</definedName>
    <definedName name="OprRazMg120">Sheet1!$C$14</definedName>
    <definedName name="OprRazMg121">Sheet1!$C$15</definedName>
    <definedName name="OprRazMg122">Sheet1!$C$16</definedName>
    <definedName name="OprRazMg130">Sheet1!$C$17</definedName>
    <definedName name="OprRazMg131">Sheet1!$C$18</definedName>
    <definedName name="OprRazMg132">Sheet1!$C$19</definedName>
    <definedName name="OprRazMg133">Sheet1!$C$20</definedName>
    <definedName name="OprRazMg140">Sheet1!$C$21</definedName>
    <definedName name="OprRazMg141">Sheet1!$C$23</definedName>
    <definedName name="OprRazMg142">Sheet1!$C$24</definedName>
    <definedName name="OprRazMg143">Sheet1!$C$25</definedName>
    <definedName name="OprRazMg144">Sheet1!$C$27</definedName>
    <definedName name="OprRazMg150">Sheet1!$C$28</definedName>
    <definedName name="OprRazMg151">Sheet1!$C$29</definedName>
    <definedName name="OprRazMg152">Sheet1!$C$30</definedName>
    <definedName name="OprRazMg200">Sheet1!$C$39</definedName>
    <definedName name="OprRazMg210">Sheet1!$C$34</definedName>
    <definedName name="OprRazMg211">Sheet1!$C$35</definedName>
    <definedName name="OprRazMg220">Sheet1!$C$36</definedName>
    <definedName name="OprRazMg221">Sheet1!$C$37</definedName>
    <definedName name="OprRazMg222">Sheet1!$C$38</definedName>
    <definedName name="OprRazMg321">Sheet1!$C$41</definedName>
    <definedName name="OprRazMg511">Sheet1!$C$43</definedName>
    <definedName name="OprRazMg811">Sheet1!$C$44</definedName>
    <definedName name="OprRazMg821">Sheet1!$C$45</definedName>
    <definedName name="_xlnm.Print_Area" localSheetId="0">Sheet1!$A$1:$F$50</definedName>
  </definedNames>
  <calcPr calcId="125725"/>
</workbook>
</file>

<file path=xl/calcChain.xml><?xml version="1.0" encoding="utf-8"?>
<calcChain xmlns="http://schemas.openxmlformats.org/spreadsheetml/2006/main">
  <c r="F12" i="1"/>
  <c r="B21"/>
  <c r="C21"/>
  <c r="F39"/>
  <c r="F23"/>
  <c r="C39"/>
  <c r="C17"/>
  <c r="C14"/>
  <c r="E39"/>
  <c r="E12"/>
  <c r="E23" s="1"/>
  <c r="B39"/>
  <c r="B17"/>
  <c r="B14"/>
  <c r="A49"/>
  <c r="F42" l="1"/>
  <c r="E42"/>
  <c r="B40" s="1"/>
  <c r="B31"/>
  <c r="B42" s="1"/>
  <c r="C31"/>
  <c r="C40" s="1"/>
  <c r="E47"/>
  <c r="F40" l="1"/>
  <c r="F47"/>
  <c r="E46"/>
  <c r="B43"/>
  <c r="B46" s="1"/>
  <c r="B47" s="1"/>
  <c r="E40"/>
  <c r="C42"/>
  <c r="F46" s="1"/>
  <c r="C43" l="1"/>
  <c r="C46" s="1"/>
  <c r="C47" s="1"/>
</calcChain>
</file>

<file path=xl/sharedStrings.xml><?xml version="1.0" encoding="utf-8"?>
<sst xmlns="http://schemas.openxmlformats.org/spreadsheetml/2006/main" count="103" uniqueCount="92">
  <si>
    <t>Сума (в хил. лв.)</t>
  </si>
  <si>
    <t>Текуща</t>
  </si>
  <si>
    <t>Предходна</t>
  </si>
  <si>
    <t>година</t>
  </si>
  <si>
    <t>а</t>
  </si>
  <si>
    <t>А. Разходи</t>
  </si>
  <si>
    <t>Б. Приходи</t>
  </si>
  <si>
    <t>1. Намаление на запасите от про-</t>
  </si>
  <si>
    <t>дукция и незавършено производство</t>
  </si>
  <si>
    <t>в т.ч.:</t>
  </si>
  <si>
    <t>2. Разходи за суровини, материали</t>
  </si>
  <si>
    <t>а) продукция</t>
  </si>
  <si>
    <t>и външни услуги, в т.ч.: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</si>
  <si>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</si>
  <si>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</si>
  <si>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</si>
  <si>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</si>
  <si>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</si>
  <si>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а) разходи за възнаграждения</t>
  </si>
  <si>
    <t>б) разходи за осигуровки, в т.ч.:</t>
  </si>
  <si>
    <t>— осигуровки, свързани с пенсии</t>
  </si>
  <si>
    <t>—приходи от финансирания</t>
  </si>
  <si>
    <t>— разходи за амортизация</t>
  </si>
  <si>
    <t>— разходи от обезценка</t>
  </si>
  <si>
    <t>б) разходи от обезценка на текущи</t>
  </si>
  <si>
    <t>(краткотрайни) активи</t>
  </si>
  <si>
    <t>5. Други разходи, в т.ч.:</t>
  </si>
  <si>
    <t>б) провизии</t>
  </si>
  <si>
    <t>Общо финансови разходи (6 + 7)</t>
  </si>
  <si>
    <t>8. Печалба от обичайна дейност</t>
  </si>
  <si>
    <t>8. Загуба от обичайна дейност</t>
  </si>
  <si>
    <t>9. Извънредни разходи</t>
  </si>
  <si>
    <t>9. Извънредни приходи</t>
  </si>
  <si>
    <t>11. Разходи за данъци от печалбата</t>
  </si>
  <si>
    <t>13. Печалба (10—11—12)</t>
  </si>
  <si>
    <t>Всичко (Общо разходи + 11 + 12 + 13)</t>
  </si>
  <si>
    <t>Всичко (Общо приходи + 11)</t>
  </si>
  <si>
    <t>4. Разходи за амортизация и обезценка, в т.ч.:</t>
  </si>
  <si>
    <t>а) балансова стойност на продадените активи</t>
  </si>
  <si>
    <t>трайни материални и нематериални активи, в т.ч.:</t>
  </si>
  <si>
    <t>а) разходи за амортизация и обезценка на дълго-</t>
  </si>
  <si>
    <t>а) разходи, свързани с предприятия от група</t>
  </si>
  <si>
    <t>Общо разходи (1 + 2 + 3 + 4 + 5 + 6 + 7 + 9)</t>
  </si>
  <si>
    <t>7. Разходи за лихви и други финансови разходи, в т.ч:</t>
  </si>
  <si>
    <t>6. Разходи от обезценка на финансови активи,</t>
  </si>
  <si>
    <t>включително инвестициите, признати като текущи</t>
  </si>
  <si>
    <t>(краткосрочни) активи, в т.ч.:</t>
  </si>
  <si>
    <t>2. Увеличение на запасите от продукция</t>
  </si>
  <si>
    <t xml:space="preserve"> и незавършено производство</t>
  </si>
  <si>
    <t>—приходи от участия в предприятия от група</t>
  </si>
  <si>
    <t>5. Приходи от участия в дъщерни, асоциирани</t>
  </si>
  <si>
    <t xml:space="preserve"> </t>
  </si>
  <si>
    <t>—приходи от предприятия от група</t>
  </si>
  <si>
    <t>6. Приходи от други инвестиции и заеми,</t>
  </si>
  <si>
    <t>а) приходи от предприятия от група</t>
  </si>
  <si>
    <t>Общо финансови приходи (5 + 6 + 7)</t>
  </si>
  <si>
    <t>Общо приходи (1 + 2 + 3 + 4 + 5 + 6 + 7 + 9)</t>
  </si>
  <si>
    <t>11. Загуба (10 + ред 11 и 12 от раздел А)</t>
  </si>
  <si>
    <t xml:space="preserve">1. Нетни приходи от продажби, </t>
  </si>
  <si>
    <t xml:space="preserve">3. Разходи за придобиване на активи по </t>
  </si>
  <si>
    <t>стопански начин</t>
  </si>
  <si>
    <t xml:space="preserve">и смесени предприятия, </t>
  </si>
  <si>
    <t xml:space="preserve">признати като нетекущи (дългосрочни) активи, </t>
  </si>
  <si>
    <t>7. Други лихви и финансови приходи,</t>
  </si>
  <si>
    <t xml:space="preserve"> в т.ч.:</t>
  </si>
  <si>
    <t xml:space="preserve">4. Други приходи, </t>
  </si>
  <si>
    <t>Гл.счетоводител:___________</t>
  </si>
  <si>
    <t>Ръководител:______________</t>
  </si>
  <si>
    <t>О Т Ч Е Т</t>
  </si>
  <si>
    <t>ЗА ПРИХОДИТЕ И РАЗХОДИТЕ</t>
  </si>
  <si>
    <t>на</t>
  </si>
  <si>
    <t xml:space="preserve">                                      </t>
  </si>
  <si>
    <t>Адрес:</t>
  </si>
  <si>
    <t>Булстат:</t>
  </si>
  <si>
    <t>Н А И М Е Н О В А Н И Е</t>
  </si>
  <si>
    <t>Н А</t>
  </si>
  <si>
    <t>Р А З Х О Д И Т Е</t>
  </si>
  <si>
    <t>П Р И Х О Д И Т Е</t>
  </si>
  <si>
    <t>—отрицателни разлики от промяна на вал.курсове</t>
  </si>
  <si>
    <t>б) положителни разлики от операции с финанс.активи</t>
  </si>
  <si>
    <t>в) положителни разлики от промяна на вал. курсове</t>
  </si>
  <si>
    <t>б) отрицателни разлики от операции с фин.активи</t>
  </si>
  <si>
    <t>12. Други данъци, алтернативни, на корпоратив.данък</t>
  </si>
  <si>
    <t>Общо приходи от оперативна дейност (1+2+3+4)</t>
  </si>
  <si>
    <t>Общо разходи за оперативна дейност(1+2+3+4+5)</t>
  </si>
  <si>
    <t>10.Счетоводна печалба (общо приходи-общо р-ди)</t>
  </si>
  <si>
    <t>10. Счетоводна загуба(общо приходи—общо р-ди)</t>
  </si>
  <si>
    <t>от</t>
  </si>
  <si>
    <t xml:space="preserve">до </t>
  </si>
  <si>
    <t>"ВОДОСНАБД.И КАНАЛИЗАЦИЯ"- ООД ...</t>
  </si>
  <si>
    <t>ТЪРГОВИЩЕ Бул."29 ЯНУАРИ" 3</t>
  </si>
  <si>
    <t>01/01/2019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</si>
</sst>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d\-mmm\-yyyy"/>
  </numFmts>
  <fonts count="1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165" fontId="3" fillId="0" borderId="1" xfId="1" applyNumberFormat="1" applyFont="1" applyFill="1" applyBorder="1" applyProtection="1"/>
    <xf numFmtId="165" fontId="3" fillId="0" borderId="2" xfId="1" applyNumberFormat="1" applyFont="1" applyFill="1" applyBorder="1" applyProtection="1"/>
    <xf numFmtId="165" fontId="3" fillId="0" borderId="3" xfId="0" applyNumberFormat="1" applyFont="1" applyFill="1" applyBorder="1" applyAlignment="1">
      <alignment horizontal="justify" vertical="top" wrapText="1"/>
    </xf>
    <xf numFmtId="165" fontId="3" fillId="0" borderId="1" xfId="0" applyNumberFormat="1" applyFont="1" applyFill="1" applyBorder="1" applyAlignment="1">
      <alignment horizontal="justify" vertical="top" wrapText="1"/>
    </xf>
    <xf numFmtId="165" fontId="3" fillId="0" borderId="4" xfId="0" applyNumberFormat="1" applyFont="1" applyFill="1" applyBorder="1" applyAlignment="1">
      <alignment horizontal="justify" vertical="top" wrapText="1"/>
    </xf>
    <xf numFmtId="165" fontId="3" fillId="0" borderId="5" xfId="0" applyNumberFormat="1" applyFont="1" applyFill="1" applyBorder="1" applyAlignment="1">
      <alignment horizontal="justify" vertical="top" wrapText="1"/>
    </xf>
    <xf numFmtId="165" fontId="3" fillId="0" borderId="6" xfId="0" applyNumberFormat="1" applyFont="1" applyFill="1" applyBorder="1" applyAlignment="1">
      <alignment horizontal="justify" vertical="top" wrapText="1"/>
    </xf>
    <xf numFmtId="165" fontId="3" fillId="0" borderId="7" xfId="0" applyNumberFormat="1" applyFont="1" applyFill="1" applyBorder="1" applyAlignment="1">
      <alignment horizontal="justify" vertical="top" wrapText="1"/>
    </xf>
    <xf numFmtId="165" fontId="3" fillId="0" borderId="2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166" fontId="4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10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5" fillId="0" borderId="6" xfId="0" applyFont="1" applyFill="1" applyBorder="1" applyAlignment="1">
      <alignment horizontal="justify" vertical="top" wrapText="1"/>
    </xf>
    <xf numFmtId="165" fontId="3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/>
    <xf numFmtId="0" fontId="3" fillId="0" borderId="5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/>
    <xf numFmtId="165" fontId="6" fillId="0" borderId="0" xfId="0" applyNumberFormat="1" applyFont="1" applyFill="1"/>
    <xf numFmtId="0" fontId="3" fillId="0" borderId="6" xfId="0" applyFont="1" applyFill="1" applyBorder="1" applyAlignment="1"/>
    <xf numFmtId="0" fontId="3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 applyProtection="1">
      <alignment vertical="center" wrapText="1"/>
    </xf>
    <xf numFmtId="0" fontId="3" fillId="0" borderId="15" xfId="0" applyFont="1" applyFill="1" applyBorder="1" applyAlignment="1"/>
    <xf numFmtId="165" fontId="5" fillId="0" borderId="2" xfId="1" applyNumberFormat="1" applyFont="1" applyFill="1" applyBorder="1" applyProtection="1"/>
    <xf numFmtId="165" fontId="5" fillId="2" borderId="2" xfId="1" applyNumberFormat="1" applyFont="1" applyFill="1" applyBorder="1" applyProtection="1"/>
    <xf numFmtId="0" fontId="2" fillId="0" borderId="0" xfId="0" applyFont="1" applyFill="1" applyAlignment="1">
      <alignment horizontal="right" indent="1"/>
    </xf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49" fontId="2" fillId="0" borderId="0" xfId="0" applyNumberFormat="1" applyFont="1" applyAlignment="1"/>
    <xf numFmtId="165" fontId="5" fillId="2" borderId="1" xfId="1" applyNumberFormat="1" applyFont="1" applyFill="1" applyBorder="1" applyProtection="1"/>
    <xf numFmtId="14" fontId="2" fillId="0" borderId="0" xfId="0" applyNumberFormat="1" applyFont="1" applyFill="1"/>
    <xf numFmtId="165" fontId="5" fillId="0" borderId="1" xfId="1" applyNumberFormat="1" applyFont="1" applyFill="1" applyBorder="1" applyProtection="1"/>
    <xf numFmtId="165" fontId="5" fillId="0" borderId="4" xfId="0" applyNumberFormat="1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2" fillId="0" borderId="0" xfId="0" applyFont="1" applyAlignment="1"/>
    <xf numFmtId="0" fontId="10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wrapText="1"/>
    </xf>
  </cellXfs>
  <cellStyles count="2">
    <cellStyle name="Запетая" xfId="1" builtinId="3"/>
    <cellStyle name="Нормален" xfId="0" builtinId="0"/>
  </cellStyles>
  <dxfs count="3">
    <dxf>
      <font>
        <strike/>
        <condense val="0"/>
        <extend val="0"/>
        <u val="double"/>
      </font>
    </dxf>
    <dxf>
      <font>
        <strike/>
        <condense val="0"/>
        <extend val="0"/>
        <u val="double"/>
      </font>
    </dxf>
    <dxf>
      <font>
        <strike/>
        <condense val="0"/>
        <extend val="0"/>
        <u val="doubl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9"/>
  <sheetViews>
    <sheetView showGridLines="0" tabSelected="1" zoomScale="130" workbookViewId="0">
      <selection activeCell="A15" sqref="A15"/>
    </sheetView>
  </sheetViews>
  <sheetFormatPr defaultRowHeight="14.1" customHeight="1"/>
  <cols>
    <col min="1" max="1" width="33.42578125" style="20" customWidth="1"/>
    <col min="2" max="2" width="9.85546875" style="20" customWidth="1"/>
    <col min="3" max="3" width="7.140625" style="20" customWidth="1"/>
    <col min="4" max="4" width="34.5703125" style="20" customWidth="1"/>
    <col min="5" max="5" width="12" style="20" customWidth="1"/>
    <col min="6" max="6" width="8.5703125" style="20" customWidth="1"/>
    <col min="7" max="16384" width="9.140625" style="20"/>
  </cols>
  <sheetData>
    <row r="1" spans="1:6" s="12" customFormat="1" ht="18" customHeight="1">
      <c r="C1" s="14" t="s">
        <v>68</v>
      </c>
    </row>
    <row r="2" spans="1:6" s="12" customFormat="1" ht="18" customHeight="1">
      <c r="C2" s="15" t="s">
        <v>69</v>
      </c>
    </row>
    <row r="3" spans="1:6" s="12" customFormat="1" ht="13.5" customHeight="1">
      <c r="A3" s="59" t="s">
        <v>70</v>
      </c>
      <c r="B3" s="68" t="s">
        <v>89</v>
      </c>
      <c r="C3" s="69"/>
      <c r="D3" s="69"/>
      <c r="E3" s="69"/>
      <c r="F3" s="69"/>
    </row>
    <row r="4" spans="1:6" s="12" customFormat="1" ht="12.75" customHeight="1">
      <c r="A4" s="59" t="s">
        <v>87</v>
      </c>
      <c r="B4" s="62" t="s">
        <v>91</v>
      </c>
      <c r="C4" s="60"/>
      <c r="D4" s="61" t="s">
        <v>88</v>
      </c>
      <c r="E4" s="64">
        <v>43830</v>
      </c>
      <c r="F4" s="61" t="s">
        <v>71</v>
      </c>
    </row>
    <row r="5" spans="1:6" s="16" customFormat="1" ht="18" customHeight="1">
      <c r="B5" s="17" t="s">
        <v>72</v>
      </c>
      <c r="C5" s="74" t="s">
        <v>90</v>
      </c>
      <c r="D5" s="75"/>
      <c r="E5" s="52" t="s">
        <v>73</v>
      </c>
      <c r="F5" s="51">
        <v>835014989</v>
      </c>
    </row>
    <row r="6" spans="1:6" ht="14.1" customHeight="1" thickBot="1">
      <c r="A6" s="18" t="s">
        <v>74</v>
      </c>
      <c r="B6" s="70" t="s">
        <v>0</v>
      </c>
      <c r="C6" s="71"/>
      <c r="D6" s="19" t="s">
        <v>74</v>
      </c>
      <c r="E6" s="72" t="s">
        <v>0</v>
      </c>
      <c r="F6" s="73"/>
    </row>
    <row r="7" spans="1:6" ht="14.1" customHeight="1">
      <c r="A7" s="21" t="s">
        <v>75</v>
      </c>
      <c r="B7" s="67" t="s">
        <v>1</v>
      </c>
      <c r="C7" s="22" t="s">
        <v>2</v>
      </c>
      <c r="D7" s="23" t="s">
        <v>75</v>
      </c>
      <c r="E7" s="22" t="s">
        <v>1</v>
      </c>
      <c r="F7" s="22" t="s">
        <v>2</v>
      </c>
    </row>
    <row r="8" spans="1:6" ht="14.1" customHeight="1">
      <c r="A8" s="24" t="s">
        <v>76</v>
      </c>
      <c r="B8" s="25" t="s">
        <v>3</v>
      </c>
      <c r="C8" s="26" t="s">
        <v>3</v>
      </c>
      <c r="D8" s="27" t="s">
        <v>77</v>
      </c>
      <c r="E8" s="26" t="s">
        <v>3</v>
      </c>
      <c r="F8" s="26" t="s">
        <v>3</v>
      </c>
    </row>
    <row r="9" spans="1:6" s="29" customFormat="1" ht="14.1" customHeight="1">
      <c r="A9" s="28" t="s">
        <v>51</v>
      </c>
      <c r="B9" s="28">
        <v>1</v>
      </c>
      <c r="C9" s="28">
        <v>2</v>
      </c>
      <c r="D9" s="28" t="s">
        <v>4</v>
      </c>
      <c r="E9" s="28">
        <v>1</v>
      </c>
      <c r="F9" s="28">
        <v>2</v>
      </c>
    </row>
    <row r="10" spans="1:6" ht="14.1" customHeight="1">
      <c r="A10" s="30" t="s">
        <v>5</v>
      </c>
      <c r="B10" s="31"/>
      <c r="C10" s="31"/>
      <c r="D10" s="32" t="s">
        <v>6</v>
      </c>
      <c r="E10" s="7"/>
      <c r="F10" s="7"/>
    </row>
    <row r="11" spans="1:6" ht="12.6" customHeight="1">
      <c r="A11" s="33" t="s">
        <v>7</v>
      </c>
      <c r="B11" s="31"/>
      <c r="C11" s="31"/>
      <c r="D11" s="33" t="s">
        <v>58</v>
      </c>
      <c r="E11" s="50"/>
      <c r="F11" s="50"/>
    </row>
    <row r="12" spans="1:6" ht="12" customHeight="1">
      <c r="A12" s="35" t="s">
        <v>8</v>
      </c>
      <c r="B12" s="9">
        <v>0</v>
      </c>
      <c r="C12" s="9">
        <v>0</v>
      </c>
      <c r="D12" s="20" t="s">
        <v>9</v>
      </c>
      <c r="E12" s="7">
        <f>SUM(OprPri113)</f>
        <v>10174</v>
      </c>
      <c r="F12" s="7">
        <f>SUM(OprPriMg113)</f>
        <v>8444</v>
      </c>
    </row>
    <row r="13" spans="1:6" ht="14.1" customHeight="1">
      <c r="A13" s="37" t="s">
        <v>10</v>
      </c>
      <c r="B13" s="3"/>
      <c r="C13" s="3"/>
      <c r="D13" s="38" t="s">
        <v>11</v>
      </c>
      <c r="E13" s="5">
        <v>0</v>
      </c>
      <c r="F13" s="5">
        <v>0</v>
      </c>
    </row>
    <row r="14" spans="1:6" ht="14.1" customHeight="1">
      <c r="A14" s="33" t="s">
        <v>12</v>
      </c>
      <c r="B14" s="31">
        <f>SUM(B15:B16)</f>
        <v>5278</v>
      </c>
      <c r="C14" s="31">
        <f>SUM(C15:C16)</f>
        <v>4123</v>
      </c>
      <c r="D14" s="39" t="s">
        <v>14</v>
      </c>
      <c r="E14" s="5">
        <v>0</v>
      </c>
      <c r="F14" s="5">
        <v>0</v>
      </c>
    </row>
    <row r="15" spans="1:6" ht="14.1" customHeight="1">
      <c r="A15" s="40" t="s">
        <v>13</v>
      </c>
      <c r="B15" s="8">
        <v>3479</v>
      </c>
      <c r="C15" s="8">
        <v>2510</v>
      </c>
      <c r="D15" s="39" t="s">
        <v>16</v>
      </c>
      <c r="E15" s="5">
        <v>10174</v>
      </c>
      <c r="F15" s="5">
        <v>8444</v>
      </c>
    </row>
    <row r="16" spans="1:6" ht="14.1" customHeight="1">
      <c r="A16" s="40" t="s">
        <v>15</v>
      </c>
      <c r="B16" s="8">
        <v>1799</v>
      </c>
      <c r="C16" s="8">
        <v>1613</v>
      </c>
      <c r="D16" s="41" t="s">
        <v>47</v>
      </c>
      <c r="E16" s="6"/>
      <c r="F16" s="6"/>
    </row>
    <row r="17" spans="1:6" ht="14.1" customHeight="1">
      <c r="A17" s="37" t="s">
        <v>17</v>
      </c>
      <c r="B17" s="3">
        <f>SUM(B18:B19)</f>
        <v>4957</v>
      </c>
      <c r="C17" s="3">
        <f>SUM(C18:C19)</f>
        <v>4002</v>
      </c>
      <c r="D17" s="42" t="s">
        <v>48</v>
      </c>
      <c r="E17" s="4">
        <v>0</v>
      </c>
      <c r="F17" s="4">
        <v>0</v>
      </c>
    </row>
    <row r="18" spans="1:6" ht="14.1" customHeight="1">
      <c r="A18" s="40" t="s">
        <v>18</v>
      </c>
      <c r="B18" s="8">
        <v>3701</v>
      </c>
      <c r="C18" s="8">
        <v>3002</v>
      </c>
      <c r="D18" s="41" t="s">
        <v>59</v>
      </c>
      <c r="E18" s="6"/>
      <c r="F18" s="6"/>
    </row>
    <row r="19" spans="1:6" ht="14.1" customHeight="1">
      <c r="A19" s="37" t="s">
        <v>19</v>
      </c>
      <c r="B19" s="3">
        <v>1256</v>
      </c>
      <c r="C19" s="3">
        <v>1000</v>
      </c>
      <c r="D19" s="42" t="s">
        <v>60</v>
      </c>
      <c r="E19" s="4">
        <v>314</v>
      </c>
      <c r="F19" s="4">
        <v>330</v>
      </c>
    </row>
    <row r="20" spans="1:6" ht="14.1" customHeight="1">
      <c r="A20" s="40" t="s">
        <v>20</v>
      </c>
      <c r="B20" s="8">
        <v>0</v>
      </c>
      <c r="C20" s="8">
        <v>0</v>
      </c>
      <c r="D20" s="37" t="s">
        <v>65</v>
      </c>
      <c r="E20" s="50"/>
      <c r="F20" s="50"/>
    </row>
    <row r="21" spans="1:6" ht="14.1" customHeight="1">
      <c r="A21" s="37" t="s">
        <v>37</v>
      </c>
      <c r="B21" s="3">
        <f>SUM(B23,B27)</f>
        <v>220</v>
      </c>
      <c r="C21" s="3">
        <f>SUM(C23,C27)</f>
        <v>236</v>
      </c>
      <c r="D21" s="36" t="s">
        <v>9</v>
      </c>
      <c r="E21" s="4">
        <v>217</v>
      </c>
      <c r="F21" s="4">
        <v>703</v>
      </c>
    </row>
    <row r="22" spans="1:6" ht="14.1" customHeight="1">
      <c r="A22" s="37" t="s">
        <v>40</v>
      </c>
      <c r="B22" s="3"/>
      <c r="C22" s="3"/>
      <c r="D22" s="42" t="s">
        <v>21</v>
      </c>
      <c r="E22" s="4"/>
      <c r="F22" s="4"/>
    </row>
    <row r="23" spans="1:6" ht="15.75" customHeight="1">
      <c r="A23" s="35" t="s">
        <v>39</v>
      </c>
      <c r="B23" s="9">
        <v>220</v>
      </c>
      <c r="C23" s="9">
        <v>230</v>
      </c>
      <c r="D23" s="43" t="s">
        <v>83</v>
      </c>
      <c r="E23" s="65">
        <f>SUM(E12,E19,E21)</f>
        <v>10705</v>
      </c>
      <c r="F23" s="65">
        <f>SUM(F12,F19,F21)</f>
        <v>9477</v>
      </c>
    </row>
    <row r="24" spans="1:6" ht="14.1" customHeight="1">
      <c r="A24" s="35" t="s">
        <v>22</v>
      </c>
      <c r="B24" s="9">
        <v>220</v>
      </c>
      <c r="C24" s="9">
        <v>230</v>
      </c>
      <c r="D24" s="41" t="s">
        <v>50</v>
      </c>
      <c r="E24" s="6"/>
      <c r="F24" s="6"/>
    </row>
    <row r="25" spans="1:6" ht="14.1" customHeight="1">
      <c r="A25" s="40" t="s">
        <v>23</v>
      </c>
      <c r="B25" s="8">
        <v>0</v>
      </c>
      <c r="C25" s="8">
        <v>0</v>
      </c>
      <c r="D25" s="34" t="s">
        <v>61</v>
      </c>
      <c r="E25" s="7">
        <v>0</v>
      </c>
      <c r="F25" s="7">
        <v>0</v>
      </c>
    </row>
    <row r="26" spans="1:6" ht="14.1" customHeight="1">
      <c r="A26" s="37" t="s">
        <v>24</v>
      </c>
      <c r="B26" s="3"/>
      <c r="C26" s="3"/>
      <c r="D26" s="20" t="s">
        <v>64</v>
      </c>
      <c r="E26" s="36"/>
      <c r="F26" s="36"/>
    </row>
    <row r="27" spans="1:6" ht="14.1" customHeight="1">
      <c r="A27" s="35" t="s">
        <v>25</v>
      </c>
      <c r="B27" s="9">
        <v>0</v>
      </c>
      <c r="C27" s="9">
        <v>6</v>
      </c>
      <c r="D27" s="38" t="s">
        <v>49</v>
      </c>
      <c r="E27" s="5">
        <v>0</v>
      </c>
      <c r="F27" s="5">
        <v>0</v>
      </c>
    </row>
    <row r="28" spans="1:6" ht="14.1" customHeight="1">
      <c r="A28" s="37" t="s">
        <v>26</v>
      </c>
      <c r="B28" s="3">
        <v>234</v>
      </c>
      <c r="C28" s="3">
        <v>855</v>
      </c>
      <c r="D28" s="41" t="s">
        <v>53</v>
      </c>
      <c r="E28" s="6"/>
      <c r="F28" s="6"/>
    </row>
    <row r="29" spans="1:6" ht="14.1" customHeight="1">
      <c r="A29" s="40" t="s">
        <v>38</v>
      </c>
      <c r="B29" s="8">
        <v>1</v>
      </c>
      <c r="C29" s="8">
        <v>478</v>
      </c>
      <c r="D29" s="34" t="s">
        <v>62</v>
      </c>
      <c r="E29" s="7">
        <v>0</v>
      </c>
      <c r="F29" s="7">
        <v>0</v>
      </c>
    </row>
    <row r="30" spans="1:6" ht="14.1" customHeight="1">
      <c r="A30" s="40" t="s">
        <v>27</v>
      </c>
      <c r="B30" s="8">
        <v>0</v>
      </c>
      <c r="C30" s="8">
        <v>0</v>
      </c>
      <c r="D30" s="20" t="s">
        <v>64</v>
      </c>
      <c r="E30" s="36"/>
      <c r="F30" s="36"/>
    </row>
    <row r="31" spans="1:6" ht="13.5" customHeight="1">
      <c r="A31" s="44" t="s">
        <v>84</v>
      </c>
      <c r="B31" s="57">
        <f>SUM(B14,B17,B21,B28)</f>
        <v>10689</v>
      </c>
      <c r="C31" s="57">
        <f>SUM(C14,C17,C21,C28)</f>
        <v>9216</v>
      </c>
      <c r="D31" s="38" t="s">
        <v>52</v>
      </c>
      <c r="E31" s="5">
        <v>0</v>
      </c>
      <c r="F31" s="5">
        <v>0</v>
      </c>
    </row>
    <row r="32" spans="1:6" ht="14.1" customHeight="1">
      <c r="A32" s="37" t="s">
        <v>44</v>
      </c>
      <c r="B32" s="3"/>
      <c r="C32" s="3"/>
      <c r="D32" s="37" t="s">
        <v>63</v>
      </c>
      <c r="E32" s="50"/>
      <c r="F32" s="50"/>
    </row>
    <row r="33" spans="1:6" ht="14.1" customHeight="1">
      <c r="A33" s="33" t="s">
        <v>45</v>
      </c>
      <c r="B33" s="31"/>
      <c r="C33" s="31"/>
      <c r="D33" s="36" t="s">
        <v>64</v>
      </c>
      <c r="E33" s="4">
        <v>0</v>
      </c>
      <c r="F33" s="4">
        <v>0</v>
      </c>
    </row>
    <row r="34" spans="1:6" ht="14.25" customHeight="1">
      <c r="A34" s="33" t="s">
        <v>46</v>
      </c>
      <c r="B34" s="7">
        <v>0</v>
      </c>
      <c r="C34" s="7">
        <v>0</v>
      </c>
      <c r="D34" s="33" t="s">
        <v>54</v>
      </c>
      <c r="E34" s="4">
        <v>0</v>
      </c>
      <c r="F34" s="4">
        <v>0</v>
      </c>
    </row>
    <row r="35" spans="1:6" ht="21.75" customHeight="1">
      <c r="A35" s="47" t="s">
        <v>78</v>
      </c>
      <c r="B35" s="5">
        <v>0</v>
      </c>
      <c r="C35" s="5">
        <v>0</v>
      </c>
      <c r="D35" s="41" t="s">
        <v>79</v>
      </c>
      <c r="E35" s="4">
        <v>0</v>
      </c>
      <c r="F35" s="4">
        <v>0</v>
      </c>
    </row>
    <row r="36" spans="1:6" ht="14.1" customHeight="1">
      <c r="A36" s="37" t="s">
        <v>43</v>
      </c>
      <c r="B36" s="31">
        <v>1</v>
      </c>
      <c r="C36" s="31">
        <v>1</v>
      </c>
      <c r="D36" s="41" t="s">
        <v>80</v>
      </c>
      <c r="E36" s="4">
        <v>0</v>
      </c>
      <c r="F36" s="4">
        <v>0</v>
      </c>
    </row>
    <row r="37" spans="1:6" ht="14.1" customHeight="1">
      <c r="A37" s="40" t="s">
        <v>41</v>
      </c>
      <c r="B37" s="3">
        <v>0</v>
      </c>
      <c r="C37" s="3">
        <v>0</v>
      </c>
      <c r="D37" s="37"/>
      <c r="E37" s="48"/>
      <c r="F37" s="48"/>
    </row>
    <row r="38" spans="1:6" ht="14.1" customHeight="1">
      <c r="A38" s="47" t="s">
        <v>81</v>
      </c>
      <c r="B38" s="5">
        <v>0</v>
      </c>
      <c r="C38" s="5">
        <v>0</v>
      </c>
      <c r="D38" s="56"/>
      <c r="E38" s="56"/>
      <c r="F38" s="56"/>
    </row>
    <row r="39" spans="1:6" ht="14.1" customHeight="1">
      <c r="A39" s="44" t="s">
        <v>28</v>
      </c>
      <c r="B39" s="57">
        <f>SUM(OprRaz220)</f>
        <v>1</v>
      </c>
      <c r="C39" s="57">
        <f>SUM(OprRazMg220)</f>
        <v>1</v>
      </c>
      <c r="D39" s="45" t="s">
        <v>55</v>
      </c>
      <c r="E39" s="65">
        <f>SUM(OprPri230)</f>
        <v>0</v>
      </c>
      <c r="F39" s="65">
        <f>SUM(OprPri230)</f>
        <v>0</v>
      </c>
    </row>
    <row r="40" spans="1:6" ht="14.1" customHeight="1">
      <c r="A40" s="40" t="s">
        <v>29</v>
      </c>
      <c r="B40" s="8">
        <f>SUM(E42-(B31+B39))</f>
        <v>15</v>
      </c>
      <c r="C40" s="8">
        <f>SUM(F42-(C31+C39))</f>
        <v>260</v>
      </c>
      <c r="D40" s="39" t="s">
        <v>30</v>
      </c>
      <c r="E40" s="5">
        <f>IF(B31+B39-E23-E39&gt;0,B31+B39-E23-E39,0)</f>
        <v>0</v>
      </c>
      <c r="F40" s="5">
        <f>IF(C31+C39-F23-F39&gt;0,C31+C39-F23-F39,0)</f>
        <v>0</v>
      </c>
    </row>
    <row r="41" spans="1:6" ht="14.1" customHeight="1">
      <c r="A41" s="40" t="s">
        <v>31</v>
      </c>
      <c r="B41" s="8"/>
      <c r="C41" s="8"/>
      <c r="D41" s="39" t="s">
        <v>32</v>
      </c>
      <c r="E41" s="66">
        <v>0</v>
      </c>
      <c r="F41" s="66">
        <v>0</v>
      </c>
    </row>
    <row r="42" spans="1:6" ht="14.1" customHeight="1">
      <c r="A42" s="44" t="s">
        <v>42</v>
      </c>
      <c r="B42" s="57">
        <f>SUM(B31,B39,B41)</f>
        <v>10690</v>
      </c>
      <c r="C42" s="57">
        <f>SUM(C31,C39,C41)</f>
        <v>9217</v>
      </c>
      <c r="D42" s="43" t="s">
        <v>56</v>
      </c>
      <c r="E42" s="65">
        <f>SUM(E23,E39,E41)</f>
        <v>10705</v>
      </c>
      <c r="F42" s="65">
        <f>SUM(F23,F39,F41)</f>
        <v>9477</v>
      </c>
    </row>
    <row r="43" spans="1:6" ht="18" customHeight="1">
      <c r="A43" s="53" t="s">
        <v>85</v>
      </c>
      <c r="B43" s="8">
        <f>SUM(E42-B42)</f>
        <v>15</v>
      </c>
      <c r="C43" s="8">
        <f>SUM(F42-C42)</f>
        <v>260</v>
      </c>
      <c r="D43" s="54" t="s">
        <v>86</v>
      </c>
      <c r="E43" s="55"/>
      <c r="F43" s="55"/>
    </row>
    <row r="44" spans="1:6" ht="14.1" customHeight="1">
      <c r="A44" s="40" t="s">
        <v>33</v>
      </c>
      <c r="B44" s="8">
        <v>2</v>
      </c>
      <c r="C44" s="8">
        <v>26</v>
      </c>
      <c r="D44" s="48"/>
      <c r="E44" s="48"/>
      <c r="F44" s="48"/>
    </row>
    <row r="45" spans="1:6" ht="14.1" customHeight="1">
      <c r="A45" s="37" t="s">
        <v>82</v>
      </c>
      <c r="B45" s="9"/>
      <c r="C45" s="9">
        <v>0</v>
      </c>
      <c r="D45" s="37"/>
      <c r="E45" s="6"/>
      <c r="F45" s="6"/>
    </row>
    <row r="46" spans="1:6" ht="14.1" customHeight="1">
      <c r="A46" s="46" t="s">
        <v>34</v>
      </c>
      <c r="B46" s="2">
        <f>OprRaz511-OprRaz811-OprRaz821</f>
        <v>13</v>
      </c>
      <c r="C46" s="2">
        <f>SUM(OprRazMg511-OprRazMg811-OprRazMg821)</f>
        <v>234</v>
      </c>
      <c r="D46" s="42" t="s">
        <v>57</v>
      </c>
      <c r="E46" s="1">
        <f>IF(B42+B44+B45-E42&gt;0,B42+B44+B45-E42,0)</f>
        <v>0</v>
      </c>
      <c r="F46" s="1">
        <f>IF(C42+C44+C45-F42&gt;0,C42+C44+C45-F42,0)</f>
        <v>0</v>
      </c>
    </row>
    <row r="47" spans="1:6" ht="14.1" customHeight="1">
      <c r="A47" s="44" t="s">
        <v>35</v>
      </c>
      <c r="B47" s="58">
        <f>B42+OprRaz811+OprRaz821+B46</f>
        <v>10705</v>
      </c>
      <c r="C47" s="58">
        <f>SUM(C42+OprRazMg811+OprRazMg821+C46)</f>
        <v>9477</v>
      </c>
      <c r="D47" s="43" t="s">
        <v>36</v>
      </c>
      <c r="E47" s="63">
        <f>SUM(E42)</f>
        <v>10705</v>
      </c>
      <c r="F47" s="63">
        <f>SUM(F42)</f>
        <v>9477</v>
      </c>
    </row>
    <row r="48" spans="1:6" s="12" customFormat="1" ht="23.25" customHeight="1">
      <c r="A48" s="10" t="s">
        <v>66</v>
      </c>
      <c r="B48" s="49"/>
      <c r="C48" s="10"/>
      <c r="D48" s="10" t="s">
        <v>67</v>
      </c>
      <c r="E48" s="11"/>
      <c r="F48" s="11"/>
    </row>
    <row r="49" spans="1:3" s="12" customFormat="1" ht="20.25" customHeight="1">
      <c r="A49" s="13">
        <f ca="1">NOW()</f>
        <v>43902.464932986113</v>
      </c>
      <c r="B49" s="11"/>
      <c r="C49" s="11"/>
    </row>
  </sheetData>
  <mergeCells count="4">
    <mergeCell ref="B3:F3"/>
    <mergeCell ref="B6:C6"/>
    <mergeCell ref="E6:F6"/>
    <mergeCell ref="C5:D5"/>
  </mergeCells>
  <phoneticPr fontId="0" type="noConversion"/>
  <conditionalFormatting sqref="B5">
    <cfRule type="expression" dxfId="2" priority="1" stopIfTrue="1">
      <formula>$AH$397&lt;&gt;#REF!</formula>
    </cfRule>
    <cfRule type="expression" dxfId="1" priority="2" stopIfTrue="1">
      <formula>$F$83&lt;&gt;$DD$3</formula>
    </cfRule>
    <cfRule type="expression" dxfId="0" priority="3" stopIfTrue="1">
      <formula>$AH$435&lt;&gt;#REF!</formula>
    </cfRule>
  </conditionalFormatting>
  <printOptions horizontalCentered="1"/>
  <pageMargins left="0.19685039370078741" right="0" top="0.59055118110236227" bottom="0.59055118110236227" header="0.31496062992125984" footer="0.31496062992125984"/>
  <pageSetup paperSize="9" scale="95" orientation="portrait" blackAndWhite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103</vt:i4>
      </vt:variant>
    </vt:vector>
  </HeadingPairs>
  <TitlesOfParts>
    <vt:vector size="106" baseType="lpstr">
      <vt:lpstr>Sheet1</vt:lpstr>
      <vt:lpstr>Sheet2</vt:lpstr>
      <vt:lpstr>Sheet3</vt:lpstr>
      <vt:lpstr>AdrP</vt:lpstr>
      <vt:lpstr>Bulstat</vt:lpstr>
      <vt:lpstr>Data</vt:lpstr>
      <vt:lpstr>Data1</vt:lpstr>
      <vt:lpstr>NameP</vt:lpstr>
      <vt:lpstr>OprP_R</vt:lpstr>
      <vt:lpstr>OprPri110</vt:lpstr>
      <vt:lpstr>OprPri111</vt:lpstr>
      <vt:lpstr>OprPri112</vt:lpstr>
      <vt:lpstr>OprPri113</vt:lpstr>
      <vt:lpstr>OprPri121</vt:lpstr>
      <vt:lpstr>OprPri131</vt:lpstr>
      <vt:lpstr>OprPri140</vt:lpstr>
      <vt:lpstr>OprPri141</vt:lpstr>
      <vt:lpstr>OprPri210</vt:lpstr>
      <vt:lpstr>OprPri211</vt:lpstr>
      <vt:lpstr>OprPri220</vt:lpstr>
      <vt:lpstr>OprPri221</vt:lpstr>
      <vt:lpstr>OprPri230</vt:lpstr>
      <vt:lpstr>OprPri231</vt:lpstr>
      <vt:lpstr>OprPri232</vt:lpstr>
      <vt:lpstr>OprPri233</vt:lpstr>
      <vt:lpstr>OprPri311</vt:lpstr>
      <vt:lpstr>OprPri811</vt:lpstr>
      <vt:lpstr>OprPriA_1</vt:lpstr>
      <vt:lpstr>OprPriA_2</vt:lpstr>
      <vt:lpstr>OprPriA_3</vt:lpstr>
      <vt:lpstr>OprPriMg110</vt:lpstr>
      <vt:lpstr>OprPriMg111</vt:lpstr>
      <vt:lpstr>OprPriMg112</vt:lpstr>
      <vt:lpstr>OprPriMg113</vt:lpstr>
      <vt:lpstr>OprPriMg121</vt:lpstr>
      <vt:lpstr>OprPriMg131</vt:lpstr>
      <vt:lpstr>OprPriMg140</vt:lpstr>
      <vt:lpstr>OprPriMg141</vt:lpstr>
      <vt:lpstr>OprPriMg210</vt:lpstr>
      <vt:lpstr>OprPriMg211</vt:lpstr>
      <vt:lpstr>OprPriMg221</vt:lpstr>
      <vt:lpstr>OprPriMg230</vt:lpstr>
      <vt:lpstr>OprPriMg231</vt:lpstr>
      <vt:lpstr>OprPriMg232</vt:lpstr>
      <vt:lpstr>OprPriMg233</vt:lpstr>
      <vt:lpstr>OprPriMg311</vt:lpstr>
      <vt:lpstr>OprPriMg811</vt:lpstr>
      <vt:lpstr>OprRaz100</vt:lpstr>
      <vt:lpstr>OprRaz110</vt:lpstr>
      <vt:lpstr>OprRaz120</vt:lpstr>
      <vt:lpstr>OprRaz121</vt:lpstr>
      <vt:lpstr>OprRaz122</vt:lpstr>
      <vt:lpstr>OprRaz130</vt:lpstr>
      <vt:lpstr>OprRaz131</vt:lpstr>
      <vt:lpstr>OprRaz132</vt:lpstr>
      <vt:lpstr>OprRaz133</vt:lpstr>
      <vt:lpstr>OprRaz140</vt:lpstr>
      <vt:lpstr>OprRaz141</vt:lpstr>
      <vt:lpstr>OprRaz142</vt:lpstr>
      <vt:lpstr>OprRaz143</vt:lpstr>
      <vt:lpstr>OprRaz144</vt:lpstr>
      <vt:lpstr>OprRaz150</vt:lpstr>
      <vt:lpstr>OprRaz151</vt:lpstr>
      <vt:lpstr>OprRaz152</vt:lpstr>
      <vt:lpstr>OprRaz200</vt:lpstr>
      <vt:lpstr>OprRaz210</vt:lpstr>
      <vt:lpstr>OprRaz211</vt:lpstr>
      <vt:lpstr>OprRaz220</vt:lpstr>
      <vt:lpstr>OprRaz221</vt:lpstr>
      <vt:lpstr>OprRaz222</vt:lpstr>
      <vt:lpstr>OprRaz321</vt:lpstr>
      <vt:lpstr>OprRaz511</vt:lpstr>
      <vt:lpstr>OprRaz811</vt:lpstr>
      <vt:lpstr>OprRaz821</vt:lpstr>
      <vt:lpstr>OprRazA_1</vt:lpstr>
      <vt:lpstr>OprRazA_2</vt:lpstr>
      <vt:lpstr>OprRazA_3</vt:lpstr>
      <vt:lpstr>OprRazA_4</vt:lpstr>
      <vt:lpstr>OprRazMg100</vt:lpstr>
      <vt:lpstr>OprRazMg111</vt:lpstr>
      <vt:lpstr>OprRazMg120</vt:lpstr>
      <vt:lpstr>OprRazMg121</vt:lpstr>
      <vt:lpstr>OprRazMg122</vt:lpstr>
      <vt:lpstr>OprRazMg130</vt:lpstr>
      <vt:lpstr>OprRazMg131</vt:lpstr>
      <vt:lpstr>OprRazMg132</vt:lpstr>
      <vt:lpstr>OprRazMg133</vt:lpstr>
      <vt:lpstr>OprRazMg140</vt:lpstr>
      <vt:lpstr>OprRazMg141</vt:lpstr>
      <vt:lpstr>OprRazMg142</vt:lpstr>
      <vt:lpstr>OprRazMg143</vt:lpstr>
      <vt:lpstr>OprRazMg144</vt:lpstr>
      <vt:lpstr>OprRazMg150</vt:lpstr>
      <vt:lpstr>OprRazMg151</vt:lpstr>
      <vt:lpstr>OprRazMg152</vt:lpstr>
      <vt:lpstr>OprRazMg200</vt:lpstr>
      <vt:lpstr>OprRazMg210</vt:lpstr>
      <vt:lpstr>OprRazMg211</vt:lpstr>
      <vt:lpstr>OprRazMg220</vt:lpstr>
      <vt:lpstr>OprRazMg221</vt:lpstr>
      <vt:lpstr>OprRazMg222</vt:lpstr>
      <vt:lpstr>OprRazMg321</vt:lpstr>
      <vt:lpstr>OprRazMg511</vt:lpstr>
      <vt:lpstr>OprRazMg811</vt:lpstr>
      <vt:lpstr>OprRazMg821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chet1</dc:creator>
  <cp:lastModifiedBy>chet1</cp:lastModifiedBy>
  <cp:lastPrinted>2020-03-12T09:09:40Z</cp:lastPrinted>
  <dcterms:created xsi:type="dcterms:W3CDTF">1996-10-14T23:33:28Z</dcterms:created>
  <dcterms:modified xsi:type="dcterms:W3CDTF">2020-03-12T09:09:44Z</dcterms:modified>
</cp:coreProperties>
</file>