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rrb-nfs\TDDP\1_DIREKCIA OBSTA-dokladi,otcheti,progr-i-dr\1_GFOtcheti\1_PMS 114 informacii 2012-2020\PMS 114 informacii 2020\2020-I_trimesechie\FLAG EAD\"/>
    </mc:Choice>
  </mc:AlternateContent>
  <bookViews>
    <workbookView xWindow="0" yWindow="8850" windowWidth="12120" windowHeight="3915" tabRatio="919" activeTab="4"/>
  </bookViews>
  <sheets>
    <sheet name="cover" sheetId="25" r:id="rId1"/>
    <sheet name="IS" sheetId="24" r:id="rId2"/>
    <sheet name="BS" sheetId="19" r:id="rId3"/>
    <sheet name="EQS" sheetId="27" r:id="rId4"/>
    <sheet name="CFS" sheetId="26" r:id="rId5"/>
  </sheets>
  <definedNames>
    <definedName name="_Hlk317861573" localSheetId="2">BS!$A$24</definedName>
    <definedName name="AS2DocOpenMode" hidden="1">"AS2DocumentEdit"</definedName>
    <definedName name="_xlnm.Print_Area" localSheetId="2">BS!$A$1:$F$45</definedName>
    <definedName name="_xlnm.Print_Area" localSheetId="4">CFS!$A$1:$E$45</definedName>
    <definedName name="_xlnm.Print_Titles" localSheetId="2">BS!$1:$3</definedName>
    <definedName name="_xlnm.Print_Titles" localSheetId="1">IS!$1:$2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CFS!$H:$IU</definedName>
    <definedName name="Z_0C92A18C_82C1_43C8_B8D2_6F7E21DEB0D9_.wvu.Cols" localSheetId="3" hidden="1">EQS!#REF!</definedName>
    <definedName name="Z_0C92A18C_82C1_43C8_B8D2_6F7E21DEB0D9_.wvu.Rows" localSheetId="4" hidden="1">CFS!$46:$65540</definedName>
    <definedName name="Z_2BD2C2C3_AF9C_11D6_9CEF_00D009775214_.wvu.Cols" localSheetId="4" hidden="1">CFS!$H:$IU</definedName>
    <definedName name="Z_2BD2C2C3_AF9C_11D6_9CEF_00D009775214_.wvu.Cols" localSheetId="3" hidden="1">EQS!#REF!</definedName>
    <definedName name="Z_2BD2C2C3_AF9C_11D6_9CEF_00D009775214_.wvu.PrintArea" localSheetId="4" hidden="1">CFS!$A$1:$G$25</definedName>
    <definedName name="Z_2BD2C2C3_AF9C_11D6_9CEF_00D009775214_.wvu.Rows" localSheetId="4" hidden="1">CFS!$46:$65540</definedName>
    <definedName name="Z_3DF3D3DF_0C20_498D_AC7F_CE0D39724717_.wvu.Cols" localSheetId="4" hidden="1">CFS!$H:$IU</definedName>
    <definedName name="Z_3DF3D3DF_0C20_498D_AC7F_CE0D39724717_.wvu.Cols" localSheetId="3" hidden="1">EQS!#REF!</definedName>
    <definedName name="Z_3DF3D3DF_0C20_498D_AC7F_CE0D39724717_.wvu.Rows" localSheetId="4" hidden="1">CFS!$46:$65540,CFS!$39:$39</definedName>
    <definedName name="Z_92AC9888_5B7E_11D6_9CEE_00D009757B57_.wvu.Cols" localSheetId="4" hidden="1">CFS!$I:$L</definedName>
    <definedName name="Z_9656BBF7_C4A3_41EC_B0C6_A21B380E3C2F_.wvu.Cols" localSheetId="4" hidden="1">CFS!$I:$L</definedName>
    <definedName name="Z_9656BBF7_C4A3_41EC_B0C6_A21B380E3C2F_.wvu.Cols" localSheetId="3" hidden="1">EQS!#REF!</definedName>
    <definedName name="Z_9656BBF7_C4A3_41EC_B0C6_A21B380E3C2F_.wvu.PrintArea" localSheetId="3" hidden="1">EQS!$A$1:$I$11</definedName>
    <definedName name="Z_9656BBF7_C4A3_41EC_B0C6_A21B380E3C2F_.wvu.Rows" localSheetId="4" hidden="1">CFS!$46:$65540,CFS!$39:$39</definedName>
  </definedNames>
  <calcPr calcId="162913"/>
</workbook>
</file>

<file path=xl/calcChain.xml><?xml version="1.0" encoding="utf-8"?>
<calcChain xmlns="http://schemas.openxmlformats.org/spreadsheetml/2006/main">
  <c r="E17" i="27" l="1"/>
  <c r="D18" i="19" l="1"/>
  <c r="D24" i="26" l="1"/>
  <c r="E22" i="27"/>
  <c r="I10" i="27" l="1"/>
  <c r="I11" i="27"/>
  <c r="I12" i="27"/>
  <c r="I14" i="27"/>
  <c r="I15" i="27"/>
  <c r="E25" i="27" l="1"/>
  <c r="D18" i="26" l="1"/>
  <c r="G17" i="27" l="1"/>
  <c r="C17" i="27"/>
  <c r="C19" i="27" s="1"/>
  <c r="C25" i="27" s="1"/>
  <c r="I17" i="27" l="1"/>
  <c r="D14" i="24" l="1"/>
  <c r="I19" i="27" l="1"/>
  <c r="I20" i="27"/>
  <c r="I22" i="27"/>
  <c r="I23" i="27"/>
  <c r="G25" i="27"/>
  <c r="I8" i="26"/>
  <c r="J8" i="26"/>
  <c r="I10" i="26"/>
  <c r="L10" i="26"/>
  <c r="I13" i="26"/>
  <c r="D33" i="26"/>
  <c r="D35" i="26" s="1"/>
  <c r="D27" i="19"/>
  <c r="D34" i="19"/>
  <c r="D20" i="24"/>
  <c r="D23" i="24" s="1"/>
  <c r="D27" i="24" s="1"/>
  <c r="I25" i="27" l="1"/>
  <c r="D37" i="26"/>
  <c r="D36" i="19"/>
  <c r="D38" i="19" s="1"/>
</calcChain>
</file>

<file path=xl/sharedStrings.xml><?xml version="1.0" encoding="utf-8"?>
<sst xmlns="http://schemas.openxmlformats.org/spreadsheetml/2006/main" count="187" uniqueCount="124">
  <si>
    <t>Основен капитал</t>
  </si>
  <si>
    <t>Задължения за данъци</t>
  </si>
  <si>
    <t>Изпълнителен директор:</t>
  </si>
  <si>
    <t>АКТИВИ</t>
  </si>
  <si>
    <t>Парични средства и парични еквиваленти</t>
  </si>
  <si>
    <t>ФОНД ЗА ОРГАНИТЕ НА МЕСТНО САМОУПРАВЛЕНИЕ В БЪЛГАРИЯ - ФЛАГ ЕАД</t>
  </si>
  <si>
    <t>Приходи от лихви</t>
  </si>
  <si>
    <t>Активи по отсрочени данъци</t>
  </si>
  <si>
    <t>Вземания и предплатени разходи</t>
  </si>
  <si>
    <t>Съвет на директорите:</t>
  </si>
  <si>
    <t>Адрес на управление:</t>
  </si>
  <si>
    <t>Юристи:</t>
  </si>
  <si>
    <t>Обслужващи банки:</t>
  </si>
  <si>
    <t>Парични потоци от оперативна дейност</t>
  </si>
  <si>
    <t>Плащания на доставчици</t>
  </si>
  <si>
    <t>Плащания на персонала и за социалното осигуряване</t>
  </si>
  <si>
    <t>Парични потоци от инвестиционна дейност</t>
  </si>
  <si>
    <t>Парични потоци от финансова дейност</t>
  </si>
  <si>
    <t>Неразпределена печалба</t>
  </si>
  <si>
    <t>Общо собствен капитал</t>
  </si>
  <si>
    <t>Нетни парични потоци от финансовата дейност</t>
  </si>
  <si>
    <t xml:space="preserve">Нетно увеличение на паричните средства и паричните еквиваленти </t>
  </si>
  <si>
    <t>Получени лихви по депозити в банки</t>
  </si>
  <si>
    <t>Вноски по основен акционерен капитал</t>
  </si>
  <si>
    <t>Разходи за амортизация</t>
  </si>
  <si>
    <t>Други оперативни разходи</t>
  </si>
  <si>
    <t>Счетоводители:</t>
  </si>
  <si>
    <t>Основен акционерен капитал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</si>
  <si>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</si>
  <si>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</si>
  <si>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t>Покупки на оборудване и други дълготрайни активи</t>
  </si>
  <si>
    <t>Задължения към персонала и за социално осигуряване</t>
  </si>
  <si>
    <t>гр. София, ул. Св.Св.Кирил и Методий № 17-19</t>
  </si>
  <si>
    <t>Предоставени заеми</t>
  </si>
  <si>
    <t>Законови резерви</t>
  </si>
  <si>
    <t>Други приходи от дейността, нетно</t>
  </si>
  <si>
    <t>Разходи за лихви и такси</t>
  </si>
  <si>
    <t>Разходи за обезценка на предоставени заеми</t>
  </si>
  <si>
    <t>Разходи за персоналa</t>
  </si>
  <si>
    <t>Печалба преди данъци</t>
  </si>
  <si>
    <t>Разход за данък върху доходите</t>
  </si>
  <si>
    <t>Печалба за годината</t>
  </si>
  <si>
    <t>Друг всеобхватeн доход за годината, нетно от данъци</t>
  </si>
  <si>
    <t>Общо всеобхватeн доход за годината, нетно от данъци</t>
  </si>
  <si>
    <t>ОБЩО АКТИВИ</t>
  </si>
  <si>
    <t>ПАСИВИ И СОБСТВЕН КАПИТАЛ</t>
  </si>
  <si>
    <t>Пасиви</t>
  </si>
  <si>
    <t>Общо пасиви</t>
  </si>
  <si>
    <t>Собствен капитал</t>
  </si>
  <si>
    <t>ОБЩО ПАСИВИ И СОБСТВЕН КАПИТАЛ</t>
  </si>
  <si>
    <t>Получени лихви по предоставени заеми</t>
  </si>
  <si>
    <t>Други (плащания)/постъпления, нетно</t>
  </si>
  <si>
    <t>Платен данък върху доходите</t>
  </si>
  <si>
    <t>Нетни парични потоци от/ (използвани в) оперативната дейност</t>
  </si>
  <si>
    <t>Изплатени дивиденти</t>
  </si>
  <si>
    <t>-</t>
  </si>
  <si>
    <t>Общо всеобхватен доход</t>
  </si>
  <si>
    <t>Прехвърляне на резерви</t>
  </si>
  <si>
    <t>Надя Данкинова</t>
  </si>
  <si>
    <t>ФОНД ЗА ОРГАНИТЕ НА МЕСТНОТО САМОУПРАВЛЕНИЕ В БЪЛГАРИЯ - ФЛАГ ЕАД</t>
  </si>
  <si>
    <t>Бележки</t>
  </si>
  <si>
    <t>хил. лв.</t>
  </si>
  <si>
    <t xml:space="preserve">хил. лв. </t>
  </si>
  <si>
    <t xml:space="preserve">Вземания по надвнесен корпоративен данък </t>
  </si>
  <si>
    <t>Машини и съоръжения</t>
  </si>
  <si>
    <t>Програмни продукти</t>
  </si>
  <si>
    <t>Други задължения</t>
  </si>
  <si>
    <t>(Бел. 16.1)</t>
  </si>
  <si>
    <t>(Бел. 16.2)</t>
  </si>
  <si>
    <t>Общо</t>
  </si>
  <si>
    <t>Друг всеобхватен доход</t>
  </si>
  <si>
    <t>Разпределение на дивиденти (Бел. 17)</t>
  </si>
  <si>
    <t xml:space="preserve">Бележки </t>
  </si>
  <si>
    <t>Нетни парични потоци, използвани в инвестиционната дейност</t>
  </si>
  <si>
    <t>Добромир Проданов Симидчиев - председател</t>
  </si>
  <si>
    <t>Надя Йорданова Данкинова- член</t>
  </si>
  <si>
    <t>Дялове в предприятие от група</t>
  </si>
  <si>
    <t>Общо нетни оперативни приходи</t>
  </si>
  <si>
    <t xml:space="preserve">                     -  </t>
  </si>
  <si>
    <t>Банка ДСК</t>
  </si>
  <si>
    <t>Приходи от дивиденти</t>
  </si>
  <si>
    <t>Увеличение на осн.капитал</t>
  </si>
  <si>
    <t>Предоставени заеми на свързани лица</t>
  </si>
  <si>
    <t>9,17</t>
  </si>
  <si>
    <t>ИНДИВИДУАЛЕН ОТЧЕТ ЗА ПРОМЕНИТЕ В СОБСТВЕНИЯ КАПИТАЛ</t>
  </si>
  <si>
    <t>ИНДИВИДУАЛЕН ОТЧЕТ ЗА ПАРИЧНИТЕ ПОТОЦИ</t>
  </si>
  <si>
    <t>ИНДИВИДУАЛЕН ОТЧЕТ ЗА ФИНАНСОВОТО СЪСТОЯНИЕ</t>
  </si>
  <si>
    <t>ИНДИВИДУАЛЕН ОТЧЕТ ЗА ВСЕОБХВАТНИЯ ДОХОД</t>
  </si>
  <si>
    <t>Юлия Петкова Цолова - Илиева - член</t>
  </si>
  <si>
    <t>Задължения по заеми</t>
  </si>
  <si>
    <t>Предоставени заеми на общини</t>
  </si>
  <si>
    <t>Погасени заеми от общини</t>
  </si>
  <si>
    <t>Погасени заеми от свързани лица</t>
  </si>
  <si>
    <t>Получени дивиденти</t>
  </si>
  <si>
    <t>Пламен Тодоров Илиев - член</t>
  </si>
  <si>
    <t>Получени заеми</t>
  </si>
  <si>
    <t>Платени заеми</t>
  </si>
  <si>
    <t>Платени лихви по заеми</t>
  </si>
  <si>
    <t>Платени такси и комисионни по заеми</t>
  </si>
  <si>
    <t>Печалба за периода</t>
  </si>
  <si>
    <t>Инвестиции в дъщерни предпр.</t>
  </si>
  <si>
    <t>_____________________</t>
  </si>
  <si>
    <t>__________________</t>
  </si>
  <si>
    <t xml:space="preserve">  Надя Йорданова Данкинова</t>
  </si>
  <si>
    <t xml:space="preserve">  Изпълнителен директор</t>
  </si>
  <si>
    <t>Главен счетоводител</t>
  </si>
  <si>
    <t>Добринка Веселинова Кръстева - член</t>
  </si>
  <si>
    <t>Евгени Димитров Стоев - член</t>
  </si>
  <si>
    <t>Калинка Тодорова</t>
  </si>
  <si>
    <t>Калинка Рускова Тодорова</t>
  </si>
  <si>
    <t>Валерия Светославова Калчева - Бочукова</t>
  </si>
  <si>
    <t xml:space="preserve">На 1 януари 2019 г. </t>
  </si>
  <si>
    <t>Адвокатско дружество Лозанова и Гройсман</t>
  </si>
  <si>
    <t xml:space="preserve">Уникредит Булбанк </t>
  </si>
  <si>
    <t>Обединена Българска Банка</t>
  </si>
  <si>
    <t xml:space="preserve">Сосиете Женерал Експресбанк </t>
  </si>
  <si>
    <t>`</t>
  </si>
  <si>
    <t>На 30 септември 2019 г.</t>
  </si>
  <si>
    <t>За период от януари до март 2020 г.</t>
  </si>
  <si>
    <t>01.01-31.03.2020</t>
  </si>
  <si>
    <t>към 31 март 2020 година</t>
  </si>
  <si>
    <t>Право на ползване</t>
  </si>
  <si>
    <t>На 31 декември 2019 г.</t>
  </si>
  <si>
    <t xml:space="preserve">На 1 януари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</si>
</sst>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</numFmts>
  <fonts count="5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OpalB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1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  <charset val="204"/>
    </font>
    <font>
      <sz val="10"/>
      <name val="Heba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</font>
    <font>
      <sz val="11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6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5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5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0" fontId="11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/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0" fontId="33" fillId="0" borderId="0" xfId="0" applyFont="1" applyBorder="1"/>
    <xf numFmtId="0" fontId="32" fillId="0" borderId="0" xfId="0" applyFont="1" applyBorder="1" applyAlignment="1">
      <alignment horizontal="center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165" fontId="9" fillId="0" borderId="0" xfId="45" applyNumberFormat="1" applyFont="1" applyBorder="1"/>
    <xf numFmtId="0" fontId="34" fillId="0" borderId="0" xfId="39" applyFont="1" applyBorder="1" applyAlignment="1">
      <alignment horizontal="right" vertical="center"/>
    </xf>
    <xf numFmtId="0" fontId="36" fillId="0" borderId="0" xfId="0" applyFont="1" applyFill="1" applyBorder="1" applyAlignment="1">
      <alignment horizontal="right"/>
    </xf>
    <xf numFmtId="0" fontId="0" fillId="0" borderId="0" xfId="0" applyFill="1"/>
    <xf numFmtId="0" fontId="39" fillId="0" borderId="0" xfId="0" applyFont="1" applyFill="1"/>
    <xf numFmtId="0" fontId="38" fillId="0" borderId="0" xfId="0" applyFont="1" applyFill="1"/>
    <xf numFmtId="0" fontId="40" fillId="0" borderId="0" xfId="0" applyFont="1" applyFill="1"/>
    <xf numFmtId="0" fontId="37" fillId="0" borderId="0" xfId="0" applyFont="1" applyFill="1"/>
    <xf numFmtId="0" fontId="41" fillId="0" borderId="0" xfId="0" applyFont="1" applyFill="1"/>
    <xf numFmtId="0" fontId="42" fillId="0" borderId="0" xfId="39" applyFont="1" applyFill="1" applyAlignment="1">
      <alignment vertical="center"/>
    </xf>
    <xf numFmtId="0" fontId="8" fillId="0" borderId="0" xfId="42" applyFont="1" applyFill="1" applyBorder="1" applyAlignment="1">
      <alignment horizontal="center" vertical="center"/>
    </xf>
    <xf numFmtId="0" fontId="44" fillId="0" borderId="0" xfId="42" applyFont="1" applyFill="1" applyBorder="1" applyAlignment="1">
      <alignment vertical="center"/>
    </xf>
    <xf numFmtId="0" fontId="8" fillId="0" borderId="0" xfId="42" applyFont="1" applyFill="1" applyAlignment="1">
      <alignment vertical="center"/>
    </xf>
    <xf numFmtId="0" fontId="44" fillId="0" borderId="0" xfId="39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4" fillId="0" borderId="0" xfId="42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49" fontId="45" fillId="0" borderId="0" xfId="41" applyNumberFormat="1" applyFont="1" applyFill="1" applyBorder="1" applyAlignment="1">
      <alignment horizontal="right" vertical="center" wrapText="1"/>
    </xf>
    <xf numFmtId="0" fontId="8" fillId="0" borderId="0" xfId="42" quotePrefix="1" applyFont="1" applyFill="1" applyBorder="1" applyAlignment="1">
      <alignment horizontal="center" vertical="center"/>
    </xf>
    <xf numFmtId="0" fontId="46" fillId="0" borderId="0" xfId="42" applyFont="1" applyFill="1" applyBorder="1" applyAlignment="1">
      <alignment horizontal="right" vertical="center"/>
    </xf>
    <xf numFmtId="0" fontId="8" fillId="0" borderId="0" xfId="40" applyFont="1" applyFill="1"/>
    <xf numFmtId="0" fontId="8" fillId="0" borderId="0" xfId="40" applyFont="1" applyFill="1" applyBorder="1" applyAlignment="1">
      <alignment horizontal="center"/>
    </xf>
    <xf numFmtId="165" fontId="8" fillId="0" borderId="0" xfId="40" applyNumberFormat="1" applyFont="1" applyFill="1" applyBorder="1"/>
    <xf numFmtId="165" fontId="8" fillId="0" borderId="0" xfId="40" applyNumberFormat="1" applyFont="1" applyFill="1"/>
    <xf numFmtId="0" fontId="44" fillId="0" borderId="0" xfId="40" applyFont="1" applyFill="1"/>
    <xf numFmtId="0" fontId="9" fillId="0" borderId="0" xfId="42" applyFont="1" applyFill="1" applyBorder="1" applyAlignment="1">
      <alignment horizontal="center" vertical="center"/>
    </xf>
    <xf numFmtId="0" fontId="9" fillId="0" borderId="0" xfId="40" applyFont="1" applyFill="1"/>
    <xf numFmtId="0" fontId="5" fillId="0" borderId="0" xfId="42" applyFont="1" applyFill="1" applyBorder="1" applyAlignment="1">
      <alignment horizontal="center" vertical="center"/>
    </xf>
    <xf numFmtId="0" fontId="5" fillId="0" borderId="0" xfId="40" applyFont="1" applyFill="1"/>
    <xf numFmtId="165" fontId="5" fillId="0" borderId="0" xfId="40" applyNumberFormat="1" applyFont="1" applyFill="1" applyBorder="1"/>
    <xf numFmtId="0" fontId="34" fillId="0" borderId="0" xfId="40" applyFont="1" applyFill="1" applyBorder="1"/>
    <xf numFmtId="0" fontId="7" fillId="0" borderId="0" xfId="39" applyFont="1" applyBorder="1" applyAlignment="1">
      <alignment horizontal="left" vertical="center"/>
    </xf>
    <xf numFmtId="0" fontId="10" fillId="0" borderId="0" xfId="39" applyFont="1" applyBorder="1" applyAlignment="1">
      <alignment vertical="center"/>
    </xf>
    <xf numFmtId="165" fontId="8" fillId="0" borderId="0" xfId="40" applyNumberFormat="1" applyFont="1" applyFill="1" applyAlignment="1">
      <alignment horizontal="right"/>
    </xf>
    <xf numFmtId="0" fontId="8" fillId="0" borderId="0" xfId="40" applyFont="1" applyFill="1" applyAlignment="1">
      <alignment horizontal="center"/>
    </xf>
    <xf numFmtId="0" fontId="42" fillId="0" borderId="0" xfId="40" applyFont="1" applyFill="1"/>
    <xf numFmtId="0" fontId="8" fillId="0" borderId="0" xfId="41" applyNumberFormat="1" applyFont="1" applyFill="1" applyBorder="1" applyAlignment="1" applyProtection="1">
      <alignment vertical="top"/>
    </xf>
    <xf numFmtId="0" fontId="9" fillId="0" borderId="0" xfId="41" applyNumberFormat="1" applyFont="1" applyFill="1" applyBorder="1" applyAlignment="1" applyProtection="1">
      <alignment vertical="top"/>
    </xf>
    <xf numFmtId="0" fontId="9" fillId="0" borderId="0" xfId="41" applyNumberFormat="1" applyFont="1" applyFill="1" applyBorder="1" applyAlignment="1" applyProtection="1">
      <alignment vertical="top"/>
      <protection locked="0"/>
    </xf>
    <xf numFmtId="0" fontId="35" fillId="0" borderId="0" xfId="41" applyNumberFormat="1" applyFont="1" applyFill="1" applyBorder="1" applyAlignment="1" applyProtection="1">
      <alignment vertical="top"/>
      <protection locked="0"/>
    </xf>
    <xf numFmtId="0" fontId="44" fillId="0" borderId="0" xfId="41" applyNumberFormat="1" applyFont="1" applyFill="1" applyBorder="1" applyAlignment="1" applyProtection="1">
      <alignment vertical="center"/>
    </xf>
    <xf numFmtId="0" fontId="8" fillId="0" borderId="0" xfId="41" applyNumberFormat="1" applyFont="1" applyFill="1" applyBorder="1" applyAlignment="1" applyProtection="1">
      <alignment vertical="center"/>
    </xf>
    <xf numFmtId="0" fontId="8" fillId="0" borderId="0" xfId="41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48" fillId="0" borderId="0" xfId="0" applyFont="1" applyFill="1"/>
    <xf numFmtId="0" fontId="48" fillId="0" borderId="0" xfId="39" applyFont="1" applyFill="1" applyAlignment="1">
      <alignment vertical="center"/>
    </xf>
    <xf numFmtId="0" fontId="49" fillId="0" borderId="0" xfId="0" applyFont="1" applyFill="1"/>
    <xf numFmtId="166" fontId="9" fillId="0" borderId="0" xfId="28" applyFont="1" applyFill="1" applyBorder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right" vertical="top" wrapText="1"/>
    </xf>
    <xf numFmtId="166" fontId="5" fillId="0" borderId="0" xfId="28" applyFont="1" applyFill="1" applyBorder="1" applyAlignment="1">
      <alignment horizontal="center"/>
    </xf>
    <xf numFmtId="166" fontId="30" fillId="0" borderId="0" xfId="28" applyFont="1" applyFill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167" fontId="9" fillId="0" borderId="0" xfId="0" applyNumberFormat="1" applyFont="1" applyBorder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0" fontId="45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166" fontId="8" fillId="0" borderId="0" xfId="28" applyFont="1" applyFill="1" applyBorder="1" applyAlignment="1">
      <alignment horizontal="right"/>
    </xf>
    <xf numFmtId="167" fontId="9" fillId="0" borderId="0" xfId="45" applyNumberFormat="1" applyFont="1" applyBorder="1"/>
    <xf numFmtId="167" fontId="9" fillId="0" borderId="0" xfId="0" applyNumberFormat="1" applyFont="1" applyFill="1" applyBorder="1" applyAlignment="1">
      <alignment horizontal="right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0" fillId="0" borderId="0" xfId="0" applyFont="1" applyAlignment="1">
      <alignment horizontal="justify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 vertical="top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51" fillId="0" borderId="10" xfId="0" applyFont="1" applyBorder="1" applyAlignment="1">
      <alignment horizontal="right" wrapText="1"/>
    </xf>
    <xf numFmtId="0" fontId="51" fillId="0" borderId="0" xfId="0" applyFont="1" applyAlignment="1">
      <alignment horizontal="right" wrapText="1"/>
    </xf>
    <xf numFmtId="0" fontId="53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7" fontId="38" fillId="0" borderId="0" xfId="28" applyNumberFormat="1" applyFont="1" applyAlignment="1">
      <alignment horizontal="right"/>
    </xf>
    <xf numFmtId="167" fontId="38" fillId="0" borderId="10" xfId="28" applyNumberFormat="1" applyFont="1" applyBorder="1" applyAlignment="1">
      <alignment horizontal="right"/>
    </xf>
    <xf numFmtId="167" fontId="38" fillId="0" borderId="0" xfId="28" applyNumberFormat="1" applyFont="1" applyAlignment="1">
      <alignment horizontal="right" wrapText="1"/>
    </xf>
    <xf numFmtId="167" fontId="47" fillId="0" borderId="0" xfId="28" applyNumberFormat="1" applyFont="1" applyAlignment="1">
      <alignment horizontal="right" wrapText="1"/>
    </xf>
    <xf numFmtId="167" fontId="38" fillId="0" borderId="0" xfId="0" applyNumberFormat="1" applyFont="1" applyAlignment="1">
      <alignment horizontal="right"/>
    </xf>
    <xf numFmtId="167" fontId="38" fillId="0" borderId="10" xfId="28" applyNumberFormat="1" applyFont="1" applyBorder="1" applyAlignment="1">
      <alignment horizontal="right" wrapText="1"/>
    </xf>
    <xf numFmtId="167" fontId="47" fillId="0" borderId="11" xfId="28" applyNumberFormat="1" applyFont="1" applyBorder="1" applyAlignment="1">
      <alignment horizontal="right" wrapText="1"/>
    </xf>
    <xf numFmtId="167" fontId="38" fillId="0" borderId="0" xfId="28" applyNumberFormat="1" applyFont="1" applyFill="1" applyAlignment="1">
      <alignment horizontal="right"/>
    </xf>
    <xf numFmtId="167" fontId="33" fillId="0" borderId="0" xfId="0" applyNumberFormat="1" applyFont="1" applyFill="1" applyBorder="1"/>
    <xf numFmtId="0" fontId="33" fillId="0" borderId="0" xfId="0" applyNumberFormat="1" applyFont="1" applyBorder="1"/>
    <xf numFmtId="0" fontId="32" fillId="0" borderId="0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 vertical="center"/>
    </xf>
    <xf numFmtId="0" fontId="38" fillId="0" borderId="0" xfId="0" applyNumberFormat="1" applyFont="1" applyAlignment="1">
      <alignment horizontal="left"/>
    </xf>
    <xf numFmtId="0" fontId="38" fillId="0" borderId="10" xfId="0" applyNumberFormat="1" applyFont="1" applyBorder="1" applyAlignment="1">
      <alignment horizontal="center" wrapText="1"/>
    </xf>
    <xf numFmtId="0" fontId="38" fillId="0" borderId="0" xfId="0" applyNumberFormat="1" applyFont="1" applyAlignment="1">
      <alignment horizontal="center" wrapText="1"/>
    </xf>
    <xf numFmtId="0" fontId="38" fillId="0" borderId="0" xfId="0" applyNumberFormat="1" applyFont="1" applyAlignment="1">
      <alignment horizontal="right"/>
    </xf>
    <xf numFmtId="0" fontId="33" fillId="0" borderId="0" xfId="0" applyNumberFormat="1" applyFont="1" applyBorder="1" applyAlignment="1">
      <alignment vertical="center"/>
    </xf>
    <xf numFmtId="0" fontId="47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right"/>
    </xf>
    <xf numFmtId="0" fontId="45" fillId="0" borderId="0" xfId="0" applyNumberFormat="1" applyFont="1" applyAlignment="1">
      <alignment horizontal="left"/>
    </xf>
    <xf numFmtId="0" fontId="50" fillId="0" borderId="0" xfId="0" applyNumberFormat="1" applyFont="1" applyAlignment="1">
      <alignment horizontal="left"/>
    </xf>
    <xf numFmtId="0" fontId="47" fillId="0" borderId="0" xfId="0" applyNumberFormat="1" applyFont="1" applyAlignment="1">
      <alignment horizontal="right" wrapText="1"/>
    </xf>
    <xf numFmtId="0" fontId="38" fillId="0" borderId="0" xfId="0" applyNumberFormat="1" applyFont="1" applyAlignment="1">
      <alignment horizontal="justify"/>
    </xf>
    <xf numFmtId="0" fontId="0" fillId="0" borderId="0" xfId="0" applyNumberFormat="1"/>
    <xf numFmtId="0" fontId="34" fillId="0" borderId="0" xfId="39" applyNumberFormat="1" applyFont="1" applyBorder="1" applyAlignment="1">
      <alignment horizontal="right" vertical="center"/>
    </xf>
    <xf numFmtId="0" fontId="32" fillId="0" borderId="0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/>
    <xf numFmtId="0" fontId="36" fillId="0" borderId="0" xfId="0" applyNumberFormat="1" applyFont="1" applyFill="1" applyBorder="1" applyAlignment="1">
      <alignment horizontal="right"/>
    </xf>
    <xf numFmtId="0" fontId="32" fillId="0" borderId="0" xfId="0" applyNumberFormat="1" applyFont="1" applyBorder="1"/>
    <xf numFmtId="167" fontId="31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center"/>
    </xf>
    <xf numFmtId="167" fontId="52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 wrapText="1"/>
    </xf>
    <xf numFmtId="167" fontId="10" fillId="0" borderId="0" xfId="39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center" wrapText="1"/>
    </xf>
    <xf numFmtId="0" fontId="47" fillId="0" borderId="0" xfId="0" applyFont="1"/>
    <xf numFmtId="167" fontId="47" fillId="0" borderId="11" xfId="28" applyNumberFormat="1" applyFont="1" applyBorder="1" applyAlignment="1">
      <alignment horizontal="right"/>
    </xf>
    <xf numFmtId="0" fontId="42" fillId="0" borderId="0" xfId="0" applyFont="1" applyAlignment="1">
      <alignment horizontal="left" wrapText="1"/>
    </xf>
    <xf numFmtId="167" fontId="47" fillId="0" borderId="0" xfId="28" applyNumberFormat="1" applyFont="1" applyAlignment="1">
      <alignment horizontal="right"/>
    </xf>
    <xf numFmtId="167" fontId="47" fillId="0" borderId="13" xfId="28" applyNumberFormat="1" applyFont="1" applyBorder="1" applyAlignment="1">
      <alignment horizontal="right"/>
    </xf>
    <xf numFmtId="167" fontId="51" fillId="0" borderId="0" xfId="28" applyNumberFormat="1" applyFont="1" applyAlignment="1">
      <alignment horizontal="right"/>
    </xf>
    <xf numFmtId="167" fontId="51" fillId="0" borderId="10" xfId="28" applyNumberFormat="1" applyFont="1" applyBorder="1" applyAlignment="1">
      <alignment horizontal="right"/>
    </xf>
    <xf numFmtId="167" fontId="47" fillId="0" borderId="0" xfId="0" applyNumberFormat="1" applyFont="1" applyAlignment="1">
      <alignment horizontal="right"/>
    </xf>
    <xf numFmtId="167" fontId="45" fillId="0" borderId="10" xfId="28" applyNumberFormat="1" applyFont="1" applyBorder="1" applyAlignment="1">
      <alignment horizontal="right"/>
    </xf>
    <xf numFmtId="167" fontId="47" fillId="0" borderId="12" xfId="28" applyNumberFormat="1" applyFont="1" applyBorder="1" applyAlignment="1">
      <alignment horizontal="right"/>
    </xf>
    <xf numFmtId="167" fontId="45" fillId="0" borderId="14" xfId="28" applyNumberFormat="1" applyFont="1" applyBorder="1" applyAlignment="1">
      <alignment horizontal="right"/>
    </xf>
    <xf numFmtId="0" fontId="47" fillId="0" borderId="0" xfId="0" applyFont="1" applyBorder="1" applyAlignment="1">
      <alignment horizontal="justify"/>
    </xf>
    <xf numFmtId="0" fontId="38" fillId="0" borderId="0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167" fontId="47" fillId="0" borderId="14" xfId="0" applyNumberFormat="1" applyFont="1" applyBorder="1" applyAlignment="1">
      <alignment horizontal="right"/>
    </xf>
    <xf numFmtId="167" fontId="33" fillId="0" borderId="10" xfId="0" applyNumberFormat="1" applyFont="1" applyFill="1" applyBorder="1"/>
    <xf numFmtId="167" fontId="47" fillId="0" borderId="11" xfId="0" applyNumberFormat="1" applyFont="1" applyBorder="1" applyAlignment="1">
      <alignment horizontal="right"/>
    </xf>
    <xf numFmtId="167" fontId="33" fillId="0" borderId="0" xfId="0" applyNumberFormat="1" applyFont="1" applyBorder="1"/>
    <xf numFmtId="0" fontId="9" fillId="0" borderId="0" xfId="0" applyFont="1" applyBorder="1" applyAlignment="1">
      <alignment horizontal="left"/>
    </xf>
    <xf numFmtId="167" fontId="38" fillId="0" borderId="0" xfId="28" applyNumberFormat="1" applyFont="1" applyBorder="1" applyAlignment="1">
      <alignment horizontal="right" wrapText="1"/>
    </xf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167" fontId="38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167" fontId="47" fillId="0" borderId="0" xfId="28" applyNumberFormat="1" applyFont="1" applyBorder="1" applyAlignment="1">
      <alignment horizontal="right" wrapText="1"/>
    </xf>
    <xf numFmtId="167" fontId="47" fillId="0" borderId="0" xfId="28" applyNumberFormat="1" applyFont="1" applyBorder="1" applyAlignment="1">
      <alignment horizontal="right"/>
    </xf>
    <xf numFmtId="0" fontId="54" fillId="0" borderId="0" xfId="0" applyFont="1" applyAlignment="1">
      <alignment horizontal="left" wrapText="1"/>
    </xf>
    <xf numFmtId="0" fontId="54" fillId="0" borderId="0" xfId="0" applyFont="1"/>
    <xf numFmtId="167" fontId="4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167" fontId="38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164" fontId="38" fillId="0" borderId="0" xfId="0" applyNumberFormat="1" applyFont="1" applyBorder="1" applyAlignment="1">
      <alignment horizontal="right"/>
    </xf>
    <xf numFmtId="164" fontId="33" fillId="0" borderId="0" xfId="0" applyNumberFormat="1" applyFont="1" applyBorder="1"/>
    <xf numFmtId="0" fontId="38" fillId="0" borderId="0" xfId="0" applyFont="1" applyAlignment="1">
      <alignment horizontal="justify" vertical="top" wrapText="1"/>
    </xf>
    <xf numFmtId="166" fontId="9" fillId="0" borderId="0" xfId="28" applyFont="1" applyFill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42" fillId="0" borderId="0" xfId="0" applyFont="1" applyFill="1"/>
    <xf numFmtId="167" fontId="51" fillId="0" borderId="0" xfId="28" applyNumberFormat="1" applyFont="1" applyBorder="1" applyAlignment="1">
      <alignment horizontal="right"/>
    </xf>
    <xf numFmtId="167" fontId="38" fillId="0" borderId="0" xfId="28" applyNumberFormat="1" applyFont="1" applyFill="1" applyBorder="1" applyAlignment="1">
      <alignment horizontal="right"/>
    </xf>
    <xf numFmtId="167" fontId="8" fillId="0" borderId="0" xfId="41" applyNumberFormat="1" applyFont="1" applyFill="1" applyBorder="1" applyAlignment="1" applyProtection="1">
      <alignment vertical="top"/>
    </xf>
    <xf numFmtId="167" fontId="8" fillId="0" borderId="0" xfId="40" applyNumberFormat="1" applyFont="1" applyFill="1" applyBorder="1" applyAlignment="1">
      <alignment horizontal="center"/>
    </xf>
    <xf numFmtId="0" fontId="42" fillId="24" borderId="0" xfId="0" applyFont="1" applyFill="1" applyAlignment="1">
      <alignment horizontal="left" wrapText="1"/>
    </xf>
    <xf numFmtId="0" fontId="42" fillId="24" borderId="0" xfId="0" applyFont="1" applyFill="1"/>
    <xf numFmtId="0" fontId="42" fillId="24" borderId="0" xfId="0" applyFont="1" applyFill="1" applyAlignment="1">
      <alignment horizontal="justify"/>
    </xf>
    <xf numFmtId="0" fontId="53" fillId="24" borderId="0" xfId="0" applyFont="1" applyFill="1" applyAlignment="1">
      <alignment horizontal="justify"/>
    </xf>
    <xf numFmtId="165" fontId="38" fillId="0" borderId="0" xfId="40" applyNumberFormat="1" applyFont="1" applyFill="1" applyAlignment="1">
      <alignment horizontal="right"/>
    </xf>
    <xf numFmtId="166" fontId="38" fillId="0" borderId="0" xfId="28" applyFont="1" applyAlignment="1">
      <alignment horizontal="right"/>
    </xf>
    <xf numFmtId="0" fontId="8" fillId="0" borderId="0" xfId="0" applyFont="1" applyAlignment="1">
      <alignment horizontal="justify"/>
    </xf>
    <xf numFmtId="167" fontId="56" fillId="0" borderId="0" xfId="45" applyNumberFormat="1" applyFont="1" applyBorder="1"/>
    <xf numFmtId="0" fontId="38" fillId="0" borderId="0" xfId="0" applyFont="1" applyAlignment="1">
      <alignment horizontal="center" wrapText="1"/>
    </xf>
    <xf numFmtId="0" fontId="37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38" fillId="0" borderId="0" xfId="0" applyFont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center"/>
    </xf>
    <xf numFmtId="0" fontId="47" fillId="0" borderId="0" xfId="0" applyNumberFormat="1" applyFont="1" applyAlignment="1">
      <alignment horizontal="left"/>
    </xf>
    <xf numFmtId="0" fontId="38" fillId="0" borderId="0" xfId="0" applyFont="1" applyAlignment="1">
      <alignment horizontal="center" wrapText="1"/>
    </xf>
    <xf numFmtId="0" fontId="44" fillId="0" borderId="0" xfId="39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Border="1" applyAlignment="1">
      <alignment horizontal="left" vertic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50"/>
    <cellStyle name="Normal 2" xfId="38"/>
    <cellStyle name="Normal 3" xfId="49"/>
    <cellStyle name="Normal 5" xfId="52"/>
    <cellStyle name="Normal 6" xfId="53"/>
    <cellStyle name="Normal 8" xfId="54"/>
    <cellStyle name="Normal 9" xfId="51"/>
    <cellStyle name="Normal_BAL" xfId="39"/>
    <cellStyle name="Normal_Financial statements 2000 Alcomet" xfId="40"/>
    <cellStyle name="Normal_Financial statements_bg model 2002" xfId="41"/>
    <cellStyle name="Normal_P&amp;L_Financial statements_bg model 200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D33" sqref="D33"/>
    </sheetView>
  </sheetViews>
  <sheetFormatPr defaultRowHeight="12.75"/>
  <cols>
    <col min="1" max="2" width="9.28515625" style="21" customWidth="1"/>
    <col min="3" max="3" width="22.7109375" style="21" customWidth="1"/>
    <col min="4" max="4" width="49.7109375" style="21" customWidth="1"/>
    <col min="5" max="5" width="31" style="21" customWidth="1"/>
    <col min="6" max="8" width="9.28515625" style="21" customWidth="1"/>
    <col min="9" max="9" width="23.5703125" style="19" customWidth="1"/>
    <col min="10" max="16384" width="9.140625" style="19"/>
  </cols>
  <sheetData>
    <row r="1" spans="1:9" ht="18.75">
      <c r="A1" s="194" t="s">
        <v>5</v>
      </c>
      <c r="B1" s="194"/>
      <c r="C1" s="194"/>
      <c r="D1" s="194"/>
      <c r="E1" s="194"/>
      <c r="F1" s="194"/>
      <c r="G1" s="194"/>
      <c r="H1" s="194"/>
      <c r="I1" s="194"/>
    </row>
    <row r="6" spans="1:9" ht="18.75">
      <c r="A6" s="20" t="s">
        <v>9</v>
      </c>
      <c r="D6" s="188" t="s">
        <v>74</v>
      </c>
      <c r="E6" s="100"/>
      <c r="F6" s="63"/>
      <c r="G6" s="62"/>
    </row>
    <row r="7" spans="1:9" ht="18.75">
      <c r="A7" s="20"/>
      <c r="D7" s="185" t="s">
        <v>88</v>
      </c>
      <c r="E7" s="143"/>
      <c r="F7" s="20"/>
      <c r="G7" s="62"/>
    </row>
    <row r="8" spans="1:9" ht="18.75">
      <c r="A8" s="20"/>
      <c r="D8" s="186" t="s">
        <v>106</v>
      </c>
      <c r="E8" s="19"/>
      <c r="F8" s="20"/>
      <c r="G8" s="62"/>
    </row>
    <row r="9" spans="1:9" ht="18.75">
      <c r="A9" s="20"/>
      <c r="D9" s="187" t="s">
        <v>75</v>
      </c>
      <c r="E9" s="101"/>
      <c r="F9" s="20"/>
      <c r="G9" s="62"/>
    </row>
    <row r="10" spans="1:9" ht="15.75">
      <c r="A10" s="25"/>
      <c r="D10" s="186" t="s">
        <v>107</v>
      </c>
      <c r="E10" s="180"/>
    </row>
    <row r="11" spans="1:9" ht="18.75">
      <c r="A11" s="20"/>
      <c r="D11" s="187" t="s">
        <v>94</v>
      </c>
      <c r="E11" s="101"/>
      <c r="F11" s="20"/>
      <c r="G11" s="62"/>
    </row>
    <row r="12" spans="1:9" ht="18.75">
      <c r="A12" s="20"/>
      <c r="D12" s="187" t="s">
        <v>110</v>
      </c>
      <c r="E12" s="101"/>
      <c r="F12" s="20"/>
      <c r="G12" s="62"/>
    </row>
    <row r="13" spans="1:9" ht="18.75">
      <c r="A13" s="20"/>
      <c r="E13" s="62"/>
      <c r="F13" s="20"/>
      <c r="G13" s="62"/>
    </row>
    <row r="14" spans="1:9" ht="18.75">
      <c r="A14" s="20"/>
      <c r="E14" s="62"/>
      <c r="F14" s="20"/>
      <c r="G14" s="62"/>
    </row>
    <row r="15" spans="1:9" ht="18.75">
      <c r="A15" s="20"/>
      <c r="D15" s="64"/>
      <c r="E15" s="62"/>
      <c r="F15" s="20"/>
      <c r="G15" s="62"/>
    </row>
    <row r="16" spans="1:9" ht="18.75">
      <c r="A16" s="20" t="s">
        <v>2</v>
      </c>
      <c r="D16" s="64" t="s">
        <v>58</v>
      </c>
      <c r="E16" s="62"/>
      <c r="F16" s="20"/>
      <c r="G16" s="62"/>
    </row>
    <row r="17" spans="1:7" ht="18.75">
      <c r="A17" s="20"/>
      <c r="D17" s="22"/>
      <c r="E17" s="24"/>
      <c r="F17" s="23"/>
      <c r="G17" s="24"/>
    </row>
    <row r="18" spans="1:7" ht="18.75">
      <c r="A18" s="20"/>
      <c r="D18" s="22"/>
      <c r="F18" s="23"/>
      <c r="G18" s="24"/>
    </row>
    <row r="19" spans="1:7" ht="18.75">
      <c r="A19" s="20"/>
      <c r="D19" s="22"/>
      <c r="E19" s="24"/>
      <c r="F19" s="23"/>
      <c r="G19" s="24"/>
    </row>
    <row r="20" spans="1:7" ht="18.75">
      <c r="A20" s="20" t="s">
        <v>26</v>
      </c>
      <c r="D20" s="22" t="s">
        <v>108</v>
      </c>
      <c r="F20" s="23"/>
      <c r="G20" s="24"/>
    </row>
    <row r="21" spans="1:7" ht="18.75">
      <c r="A21" s="20"/>
      <c r="D21" s="22"/>
      <c r="F21" s="23"/>
      <c r="G21" s="24"/>
    </row>
    <row r="22" spans="1:7" ht="18.75">
      <c r="A22" s="20"/>
      <c r="D22" s="22"/>
      <c r="F22" s="23"/>
      <c r="G22" s="24"/>
    </row>
    <row r="23" spans="1:7" ht="18.75">
      <c r="A23" s="20"/>
      <c r="D23" s="22"/>
      <c r="E23" s="24"/>
      <c r="F23" s="23"/>
      <c r="G23" s="24"/>
    </row>
    <row r="24" spans="1:7" ht="18.75">
      <c r="A24" s="20" t="s">
        <v>10</v>
      </c>
      <c r="D24" s="22" t="s">
        <v>32</v>
      </c>
      <c r="F24" s="24"/>
      <c r="G24" s="24"/>
    </row>
    <row r="25" spans="1:7" ht="18.75">
      <c r="A25" s="20"/>
      <c r="D25" s="22"/>
      <c r="F25" s="23"/>
      <c r="G25" s="24"/>
    </row>
    <row r="26" spans="1:7" ht="18.75">
      <c r="A26" s="20"/>
      <c r="D26" s="22"/>
      <c r="E26" s="24"/>
      <c r="F26" s="23"/>
      <c r="G26" s="24"/>
    </row>
    <row r="27" spans="1:7" ht="18.75">
      <c r="A27" s="20"/>
      <c r="D27" s="22"/>
      <c r="E27" s="24"/>
      <c r="F27" s="23"/>
      <c r="G27" s="24"/>
    </row>
    <row r="28" spans="1:7" ht="18.75">
      <c r="A28" s="20" t="s">
        <v>11</v>
      </c>
      <c r="D28" s="22" t="s">
        <v>112</v>
      </c>
      <c r="F28" s="24"/>
      <c r="G28" s="24"/>
    </row>
    <row r="29" spans="1:7" ht="18.75">
      <c r="A29" s="20"/>
      <c r="D29" s="22"/>
      <c r="F29" s="20"/>
    </row>
    <row r="30" spans="1:7" ht="18.75">
      <c r="A30" s="20"/>
      <c r="D30" s="22"/>
      <c r="F30" s="20"/>
    </row>
    <row r="31" spans="1:7" ht="18.75">
      <c r="A31" s="20"/>
      <c r="D31" s="22"/>
      <c r="F31" s="20"/>
    </row>
    <row r="32" spans="1:7" ht="18.75">
      <c r="A32" s="20"/>
      <c r="D32" s="22"/>
      <c r="F32" s="20"/>
    </row>
    <row r="33" spans="1:8" ht="18.75">
      <c r="A33" s="20" t="s">
        <v>12</v>
      </c>
      <c r="D33" s="191" t="s">
        <v>113</v>
      </c>
      <c r="F33" s="24"/>
      <c r="G33" s="24"/>
      <c r="H33" s="24"/>
    </row>
    <row r="34" spans="1:8" ht="18.75">
      <c r="A34" s="20"/>
      <c r="D34" s="191" t="s">
        <v>114</v>
      </c>
    </row>
    <row r="35" spans="1:8" ht="18.75">
      <c r="A35" s="20"/>
      <c r="D35" s="191" t="s">
        <v>79</v>
      </c>
      <c r="F35" s="20"/>
    </row>
    <row r="36" spans="1:8" ht="18.75">
      <c r="A36" s="20"/>
      <c r="D36" s="191" t="s">
        <v>115</v>
      </c>
      <c r="F36" s="20"/>
    </row>
    <row r="37" spans="1:8" ht="18.75">
      <c r="A37" s="20"/>
      <c r="F37" s="20"/>
    </row>
    <row r="38" spans="1:8" ht="18.75">
      <c r="A38" s="20"/>
      <c r="F38" s="20"/>
    </row>
    <row r="39" spans="1:8" ht="18.75">
      <c r="A39" s="20"/>
      <c r="F39" s="20"/>
    </row>
    <row r="40" spans="1:8" ht="18.75">
      <c r="A40" s="20"/>
      <c r="F40" s="20"/>
    </row>
    <row r="41" spans="1:8" ht="18.75">
      <c r="A41" s="20"/>
      <c r="F41" s="20"/>
    </row>
    <row r="42" spans="1:8" ht="18.75">
      <c r="A42" s="20"/>
      <c r="F42" s="20"/>
    </row>
  </sheetData>
  <mergeCells count="1">
    <mergeCell ref="A1:I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zoomScaleSheetLayoutView="80" workbookViewId="0">
      <selection activeCell="D11" sqref="D11"/>
    </sheetView>
  </sheetViews>
  <sheetFormatPr defaultRowHeight="15"/>
  <cols>
    <col min="1" max="1" width="50.140625" style="2" customWidth="1"/>
    <col min="2" max="2" width="13.140625" style="2" hidden="1" customWidth="1"/>
    <col min="3" max="3" width="10.7109375" style="6" hidden="1" customWidth="1"/>
    <col min="4" max="4" width="16.28515625" style="65" customWidth="1"/>
    <col min="5" max="5" width="5.28515625" style="65" customWidth="1"/>
    <col min="6" max="6" width="9.140625" style="2"/>
    <col min="7" max="7" width="11" style="2" bestFit="1" customWidth="1"/>
    <col min="8" max="16384" width="9.140625" style="2"/>
  </cols>
  <sheetData>
    <row r="1" spans="1:8">
      <c r="A1" s="195" t="s">
        <v>5</v>
      </c>
      <c r="B1" s="195"/>
      <c r="C1" s="195"/>
      <c r="D1" s="195"/>
      <c r="E1" s="195"/>
      <c r="G1" s="152"/>
    </row>
    <row r="2" spans="1:8" s="3" customFormat="1">
      <c r="A2" s="196" t="s">
        <v>87</v>
      </c>
      <c r="B2" s="196"/>
      <c r="C2" s="197"/>
      <c r="D2" s="197"/>
      <c r="E2" s="161"/>
      <c r="G2" s="152"/>
    </row>
    <row r="3" spans="1:8">
      <c r="A3" s="60" t="s">
        <v>118</v>
      </c>
      <c r="B3" s="60"/>
      <c r="C3" s="5"/>
    </row>
    <row r="4" spans="1:8">
      <c r="A4" s="172"/>
      <c r="B4" s="1"/>
      <c r="C4" s="5"/>
    </row>
    <row r="5" spans="1:8">
      <c r="A5" s="1"/>
      <c r="B5" s="1"/>
      <c r="C5" s="5"/>
    </row>
    <row r="6" spans="1:8">
      <c r="A6" s="1"/>
      <c r="B6" s="1"/>
      <c r="C6" s="5"/>
      <c r="D6" s="68"/>
      <c r="E6" s="68"/>
    </row>
    <row r="7" spans="1:8" ht="15" customHeight="1" thickBot="1">
      <c r="A7" s="88"/>
      <c r="B7" s="89" t="s">
        <v>60</v>
      </c>
      <c r="C7" s="74"/>
      <c r="D7" s="90" t="s">
        <v>119</v>
      </c>
      <c r="E7" s="74"/>
      <c r="G7" s="153"/>
    </row>
    <row r="8" spans="1:8" ht="13.5" customHeight="1">
      <c r="A8" s="88"/>
      <c r="B8" s="73"/>
      <c r="C8" s="75"/>
      <c r="D8" s="91" t="s">
        <v>61</v>
      </c>
      <c r="E8" s="92"/>
      <c r="G8" s="154"/>
    </row>
    <row r="9" spans="1:8">
      <c r="A9" s="87"/>
      <c r="B9" s="73"/>
      <c r="C9" s="73"/>
      <c r="D9" s="74"/>
      <c r="E9" s="74"/>
      <c r="G9" s="153"/>
    </row>
    <row r="10" spans="1:8">
      <c r="A10" s="72" t="s">
        <v>6</v>
      </c>
      <c r="B10" s="73">
        <v>3.1</v>
      </c>
      <c r="C10" s="70"/>
      <c r="D10" s="102">
        <v>1326</v>
      </c>
      <c r="E10" s="74"/>
      <c r="F10" s="71"/>
      <c r="G10" s="165"/>
      <c r="H10" s="72"/>
    </row>
    <row r="11" spans="1:8">
      <c r="A11" s="72" t="s">
        <v>36</v>
      </c>
      <c r="B11" s="73">
        <v>3.2</v>
      </c>
      <c r="C11" s="70"/>
      <c r="D11" s="102">
        <v>-382</v>
      </c>
      <c r="E11" s="74"/>
      <c r="F11" s="16"/>
      <c r="G11" s="165"/>
      <c r="H11" s="72"/>
    </row>
    <row r="12" spans="1:8">
      <c r="A12" s="72" t="s">
        <v>80</v>
      </c>
      <c r="B12" s="73"/>
      <c r="C12" s="70"/>
      <c r="D12" s="102"/>
      <c r="E12" s="74"/>
      <c r="F12" s="16"/>
      <c r="G12" s="165"/>
      <c r="H12" s="72"/>
    </row>
    <row r="13" spans="1:8" ht="15.75" thickBot="1">
      <c r="A13" s="72" t="s">
        <v>35</v>
      </c>
      <c r="B13" s="75"/>
      <c r="C13" s="70"/>
      <c r="D13" s="102">
        <v>119</v>
      </c>
      <c r="E13" s="74"/>
      <c r="F13" s="192"/>
      <c r="G13" s="165"/>
      <c r="H13" s="72"/>
    </row>
    <row r="14" spans="1:8">
      <c r="A14" s="141" t="s">
        <v>77</v>
      </c>
      <c r="B14" s="75"/>
      <c r="C14" s="75"/>
      <c r="D14" s="145">
        <f>SUM(D10:D13)</f>
        <v>1063</v>
      </c>
      <c r="E14" s="72"/>
      <c r="F14" s="84"/>
      <c r="G14" s="155"/>
      <c r="H14" s="76"/>
    </row>
    <row r="15" spans="1:8">
      <c r="A15" s="72"/>
      <c r="B15" s="75"/>
      <c r="C15" s="75"/>
      <c r="D15" s="102"/>
      <c r="E15" s="74"/>
      <c r="F15" s="85"/>
      <c r="G15" s="175"/>
      <c r="H15" s="72"/>
    </row>
    <row r="16" spans="1:8">
      <c r="A16" s="72" t="s">
        <v>37</v>
      </c>
      <c r="B16" s="73">
        <v>9</v>
      </c>
      <c r="C16" s="70"/>
      <c r="D16" s="102" t="s">
        <v>55</v>
      </c>
      <c r="E16" s="74"/>
      <c r="F16" s="85"/>
      <c r="G16" s="165"/>
      <c r="H16" s="72"/>
    </row>
    <row r="17" spans="1:8">
      <c r="A17" s="72" t="s">
        <v>38</v>
      </c>
      <c r="B17" s="73">
        <v>3.3</v>
      </c>
      <c r="C17" s="70"/>
      <c r="D17" s="102">
        <v>-195</v>
      </c>
      <c r="E17" s="74"/>
      <c r="F17" s="85"/>
      <c r="G17" s="153"/>
      <c r="H17" s="72"/>
    </row>
    <row r="18" spans="1:8">
      <c r="A18" s="72" t="s">
        <v>24</v>
      </c>
      <c r="B18" s="73">
        <v>7</v>
      </c>
      <c r="C18" s="70"/>
      <c r="D18" s="102">
        <v>-6</v>
      </c>
      <c r="E18" s="74"/>
      <c r="F18" s="85"/>
      <c r="G18" s="153"/>
      <c r="H18" s="72"/>
    </row>
    <row r="19" spans="1:8" ht="15.75" thickBot="1">
      <c r="A19" s="72" t="s">
        <v>25</v>
      </c>
      <c r="B19" s="73">
        <v>3.4</v>
      </c>
      <c r="C19" s="70"/>
      <c r="D19" s="102">
        <v>-50</v>
      </c>
      <c r="E19" s="74"/>
      <c r="F19" s="85"/>
      <c r="G19" s="165"/>
      <c r="H19" s="72"/>
    </row>
    <row r="20" spans="1:8" ht="15" customHeight="1">
      <c r="A20" s="76" t="s">
        <v>39</v>
      </c>
      <c r="B20" s="75"/>
      <c r="C20" s="70"/>
      <c r="D20" s="145">
        <f>D14+SUM(D16:D19)</f>
        <v>812</v>
      </c>
      <c r="E20" s="74"/>
      <c r="F20" s="84"/>
      <c r="G20" s="171"/>
      <c r="H20" s="76"/>
    </row>
    <row r="21" spans="1:8" ht="15" customHeight="1">
      <c r="A21" s="72"/>
      <c r="B21" s="75"/>
      <c r="C21" s="70"/>
      <c r="D21" s="102"/>
      <c r="E21" s="74"/>
      <c r="F21" s="84"/>
      <c r="G21" s="165"/>
      <c r="H21" s="173"/>
    </row>
    <row r="22" spans="1:8" ht="15.75" thickBot="1">
      <c r="A22" s="72" t="s">
        <v>40</v>
      </c>
      <c r="B22" s="73">
        <v>4</v>
      </c>
      <c r="C22" s="70"/>
      <c r="D22" s="103">
        <v>-81</v>
      </c>
      <c r="E22" s="74"/>
      <c r="F22" s="84"/>
      <c r="G22" s="165"/>
      <c r="H22" s="72"/>
    </row>
    <row r="23" spans="1:8" ht="15.75" thickBot="1">
      <c r="A23" s="76" t="s">
        <v>41</v>
      </c>
      <c r="B23" s="70"/>
      <c r="C23" s="70"/>
      <c r="D23" s="142">
        <f>D20+D22</f>
        <v>731</v>
      </c>
      <c r="E23" s="74"/>
      <c r="F23" s="84"/>
      <c r="G23" s="155"/>
      <c r="H23" s="76"/>
    </row>
    <row r="24" spans="1:8" ht="15.75" thickTop="1">
      <c r="A24" s="76"/>
      <c r="B24" s="70"/>
      <c r="C24" s="70"/>
      <c r="D24" s="102"/>
      <c r="E24" s="74"/>
      <c r="F24" s="84"/>
      <c r="G24" s="153"/>
    </row>
    <row r="25" spans="1:8" ht="15" customHeight="1" thickBot="1">
      <c r="A25" s="76" t="s">
        <v>42</v>
      </c>
      <c r="B25" s="70"/>
      <c r="C25" s="70"/>
      <c r="D25" s="103" t="s">
        <v>78</v>
      </c>
      <c r="E25" s="74"/>
      <c r="F25" s="71"/>
      <c r="G25" s="153"/>
    </row>
    <row r="26" spans="1:8" ht="33.75" customHeight="1">
      <c r="A26" s="76"/>
      <c r="B26" s="70"/>
      <c r="C26" s="70"/>
      <c r="D26" s="144"/>
      <c r="E26" s="74"/>
      <c r="F26" s="71"/>
      <c r="G26" s="155"/>
    </row>
    <row r="27" spans="1:8" ht="15.75" thickBot="1">
      <c r="A27" s="76" t="s">
        <v>43</v>
      </c>
      <c r="B27" s="70"/>
      <c r="C27" s="70"/>
      <c r="D27" s="142">
        <f>D23</f>
        <v>731</v>
      </c>
      <c r="E27" s="74"/>
      <c r="F27" s="71"/>
      <c r="G27" s="155"/>
    </row>
    <row r="28" spans="1:8" ht="15.75" customHeight="1" thickTop="1">
      <c r="A28" s="87"/>
      <c r="B28"/>
      <c r="C28"/>
      <c r="D28"/>
      <c r="E28"/>
      <c r="F28" s="71"/>
    </row>
    <row r="29" spans="1:8" ht="15.75" customHeight="1">
      <c r="A29" s="87" t="s">
        <v>116</v>
      </c>
      <c r="B29"/>
      <c r="C29"/>
      <c r="D29"/>
      <c r="E29"/>
      <c r="F29" s="71"/>
    </row>
    <row r="30" spans="1:8" ht="15.75" customHeight="1">
      <c r="A30" s="87"/>
      <c r="B30"/>
      <c r="C30"/>
      <c r="D30"/>
      <c r="E30"/>
      <c r="F30" s="71"/>
    </row>
    <row r="31" spans="1:8" ht="15.75" customHeight="1">
      <c r="A31" s="87"/>
      <c r="B31"/>
      <c r="C31"/>
      <c r="D31"/>
      <c r="E31"/>
      <c r="F31" s="71"/>
    </row>
    <row r="32" spans="1:8">
      <c r="A32" s="177" t="s">
        <v>101</v>
      </c>
      <c r="B32" s="177"/>
      <c r="C32" s="198" t="s">
        <v>102</v>
      </c>
      <c r="D32" s="198"/>
      <c r="E32" s="178"/>
      <c r="F32" s="179"/>
    </row>
    <row r="33" spans="1:6" ht="15" customHeight="1">
      <c r="A33" s="177" t="s">
        <v>103</v>
      </c>
      <c r="B33" s="177"/>
      <c r="C33" s="198" t="s">
        <v>109</v>
      </c>
      <c r="D33" s="198"/>
      <c r="E33" s="198"/>
      <c r="F33" s="198"/>
    </row>
    <row r="34" spans="1:6">
      <c r="A34" s="177" t="s">
        <v>104</v>
      </c>
      <c r="B34" s="177"/>
      <c r="C34" s="198" t="s">
        <v>105</v>
      </c>
      <c r="D34" s="198"/>
      <c r="E34" s="198"/>
      <c r="F34" s="198"/>
    </row>
    <row r="35" spans="1:6">
      <c r="A35" s="17"/>
      <c r="B35" s="17"/>
      <c r="C35" s="8"/>
      <c r="D35" s="69"/>
      <c r="E35" s="69"/>
    </row>
    <row r="36" spans="1:6">
      <c r="A36" s="61"/>
      <c r="B36" s="61"/>
    </row>
    <row r="37" spans="1:6">
      <c r="A37" s="61"/>
      <c r="B37" s="61"/>
    </row>
    <row r="38" spans="1:6">
      <c r="A38" s="18"/>
      <c r="B38" s="18"/>
    </row>
    <row r="39" spans="1:6" ht="15" customHeight="1"/>
    <row r="40" spans="1:6">
      <c r="A40" s="9"/>
      <c r="B40" s="9"/>
    </row>
    <row r="41" spans="1:6">
      <c r="A41" s="10"/>
      <c r="B41" s="10"/>
    </row>
    <row r="42" spans="1:6">
      <c r="A42" s="11"/>
      <c r="B42" s="11"/>
    </row>
    <row r="45" spans="1:6">
      <c r="A45" s="4"/>
      <c r="B45" s="4"/>
    </row>
    <row r="47" spans="1:6">
      <c r="A47" s="11"/>
      <c r="B47" s="11"/>
    </row>
  </sheetData>
  <mergeCells count="5">
    <mergeCell ref="A1:E1"/>
    <mergeCell ref="A2:D2"/>
    <mergeCell ref="C32:D32"/>
    <mergeCell ref="C33:F33"/>
    <mergeCell ref="C34:F34"/>
  </mergeCells>
  <phoneticPr fontId="0" type="noConversion"/>
  <pageMargins left="0.85" right="0.35433070866141736" top="0.59055118110236227" bottom="0.27559055118110237" header="0.39370078740157483" footer="0.15748031496062992"/>
  <pageSetup paperSize="9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Normal="100" workbookViewId="0">
      <selection activeCell="D22" sqref="D22:D24"/>
    </sheetView>
  </sheetViews>
  <sheetFormatPr defaultRowHeight="15"/>
  <cols>
    <col min="1" max="1" width="52.140625" style="111" customWidth="1"/>
    <col min="2" max="2" width="11.140625" style="130" hidden="1" customWidth="1"/>
    <col min="3" max="3" width="2.7109375" style="131" customWidth="1"/>
    <col min="4" max="4" width="21.7109375" style="110" customWidth="1"/>
    <col min="5" max="5" width="2.85546875" style="111" customWidth="1"/>
    <col min="6" max="16384" width="9.140625" style="111"/>
  </cols>
  <sheetData>
    <row r="1" spans="1:8">
      <c r="A1" s="199" t="s">
        <v>59</v>
      </c>
      <c r="B1" s="199"/>
      <c r="C1" s="199"/>
      <c r="D1" s="199"/>
      <c r="E1" s="199"/>
    </row>
    <row r="2" spans="1:8" s="114" customFormat="1">
      <c r="A2" s="200" t="s">
        <v>86</v>
      </c>
      <c r="B2" s="200"/>
      <c r="C2" s="113"/>
      <c r="D2" s="135"/>
    </row>
    <row r="3" spans="1:8" ht="15" customHeight="1">
      <c r="A3" s="113" t="s">
        <v>120</v>
      </c>
      <c r="B3" s="112"/>
      <c r="C3" s="114"/>
    </row>
    <row r="4" spans="1:8" ht="15" customHeight="1">
      <c r="A4" s="172"/>
      <c r="B4" s="112"/>
      <c r="C4" s="114"/>
      <c r="D4" s="136"/>
    </row>
    <row r="5" spans="1:8" s="119" customFormat="1" ht="15" customHeight="1" thickBot="1">
      <c r="A5" s="115"/>
      <c r="B5" s="116" t="s">
        <v>60</v>
      </c>
      <c r="C5" s="117"/>
      <c r="D5" s="90" t="s">
        <v>119</v>
      </c>
      <c r="E5" s="118"/>
    </row>
    <row r="6" spans="1:8" ht="23.25" customHeight="1">
      <c r="A6" s="120"/>
      <c r="B6" s="121"/>
      <c r="C6" s="121"/>
      <c r="D6" s="137" t="s">
        <v>62</v>
      </c>
      <c r="E6" s="118"/>
    </row>
    <row r="7" spans="1:8" ht="13.5" customHeight="1">
      <c r="A7" s="120" t="s">
        <v>3</v>
      </c>
      <c r="B7" s="122"/>
      <c r="C7" s="121"/>
      <c r="D7" s="138"/>
      <c r="E7" s="115"/>
    </row>
    <row r="8" spans="1:8" ht="13.5" customHeight="1">
      <c r="A8" s="115" t="s">
        <v>4</v>
      </c>
      <c r="B8" s="78">
        <v>5</v>
      </c>
      <c r="C8" s="118"/>
      <c r="D8" s="102">
        <v>10543</v>
      </c>
      <c r="E8" s="118"/>
      <c r="F8" s="160"/>
    </row>
    <row r="9" spans="1:8" ht="13.5" hidden="1" customHeight="1">
      <c r="A9" s="115" t="s">
        <v>63</v>
      </c>
      <c r="B9" s="78">
        <v>12</v>
      </c>
      <c r="C9" s="118"/>
      <c r="D9" s="102">
        <v>0</v>
      </c>
      <c r="E9" s="118"/>
    </row>
    <row r="10" spans="1:8" ht="13.5" customHeight="1">
      <c r="A10" s="115" t="s">
        <v>8</v>
      </c>
      <c r="B10" s="78">
        <v>6</v>
      </c>
      <c r="C10" s="118"/>
      <c r="D10" s="102">
        <v>10</v>
      </c>
      <c r="E10" s="118"/>
      <c r="F10" s="160"/>
    </row>
    <row r="11" spans="1:8">
      <c r="A11" s="115" t="s">
        <v>33</v>
      </c>
      <c r="B11" s="78">
        <v>9</v>
      </c>
      <c r="C11" s="123"/>
      <c r="D11" s="102">
        <v>167650</v>
      </c>
      <c r="E11" s="118"/>
      <c r="F11" s="160"/>
      <c r="G11" s="160"/>
      <c r="H11" s="160"/>
    </row>
    <row r="12" spans="1:8">
      <c r="A12" s="66" t="s">
        <v>82</v>
      </c>
      <c r="B12" s="78" t="s">
        <v>83</v>
      </c>
      <c r="C12" s="123"/>
      <c r="D12" s="102">
        <v>22771</v>
      </c>
      <c r="E12" s="118"/>
      <c r="F12" s="160"/>
      <c r="H12" s="160"/>
    </row>
    <row r="13" spans="1:8">
      <c r="A13" s="115" t="s">
        <v>7</v>
      </c>
      <c r="B13" s="78">
        <v>4</v>
      </c>
      <c r="C13" s="123"/>
      <c r="D13" s="102">
        <v>2</v>
      </c>
      <c r="E13" s="118"/>
    </row>
    <row r="14" spans="1:8">
      <c r="A14" s="115" t="s">
        <v>64</v>
      </c>
      <c r="B14" s="78">
        <v>7</v>
      </c>
      <c r="C14" s="123"/>
      <c r="D14" s="102">
        <v>21</v>
      </c>
      <c r="E14" s="118"/>
    </row>
    <row r="15" spans="1:8">
      <c r="A15" s="115" t="s">
        <v>121</v>
      </c>
      <c r="B15" s="193"/>
      <c r="C15" s="123"/>
      <c r="D15" s="102">
        <v>93</v>
      </c>
      <c r="E15" s="118"/>
    </row>
    <row r="16" spans="1:8">
      <c r="A16" s="115" t="s">
        <v>65</v>
      </c>
      <c r="B16" s="78">
        <v>7</v>
      </c>
      <c r="C16" s="123"/>
      <c r="D16" s="102">
        <v>2</v>
      </c>
      <c r="E16" s="118"/>
    </row>
    <row r="17" spans="1:8" ht="15.75" thickBot="1">
      <c r="A17" s="115" t="s">
        <v>76</v>
      </c>
      <c r="B17" s="78">
        <v>8</v>
      </c>
      <c r="C17" s="123"/>
      <c r="D17" s="102">
        <v>5010</v>
      </c>
      <c r="E17" s="118"/>
    </row>
    <row r="18" spans="1:8" ht="15.75" thickBot="1">
      <c r="A18" s="120" t="s">
        <v>44</v>
      </c>
      <c r="B18" s="77"/>
      <c r="C18" s="123"/>
      <c r="D18" s="157">
        <f>SUM(D8:D17)</f>
        <v>206102</v>
      </c>
      <c r="E18" s="118"/>
    </row>
    <row r="19" spans="1:8" ht="15.75" thickTop="1">
      <c r="A19" s="115"/>
      <c r="B19" s="78"/>
      <c r="C19" s="121"/>
      <c r="D19" s="72"/>
      <c r="E19" s="115"/>
    </row>
    <row r="20" spans="1:8">
      <c r="A20" s="124" t="s">
        <v>45</v>
      </c>
      <c r="B20" s="78"/>
      <c r="C20" s="122"/>
      <c r="D20" s="76"/>
      <c r="E20" s="115"/>
    </row>
    <row r="21" spans="1:8">
      <c r="A21" s="124" t="s">
        <v>46</v>
      </c>
      <c r="B21" s="78"/>
      <c r="C21" s="118"/>
      <c r="D21" s="74"/>
      <c r="E21" s="118"/>
      <c r="F21" s="160"/>
    </row>
    <row r="22" spans="1:8">
      <c r="A22" s="115" t="s">
        <v>31</v>
      </c>
      <c r="B22" s="78">
        <v>11</v>
      </c>
      <c r="C22" s="118"/>
      <c r="D22" s="102">
        <v>85</v>
      </c>
      <c r="E22" s="118"/>
    </row>
    <row r="23" spans="1:8">
      <c r="A23" s="115" t="s">
        <v>1</v>
      </c>
      <c r="B23" s="78">
        <v>12</v>
      </c>
      <c r="C23" s="118"/>
      <c r="D23" s="102">
        <v>81</v>
      </c>
      <c r="E23" s="118"/>
    </row>
    <row r="24" spans="1:8">
      <c r="A24" s="115" t="s">
        <v>66</v>
      </c>
      <c r="B24" s="78">
        <v>13</v>
      </c>
      <c r="C24" s="118"/>
      <c r="D24" s="102">
        <v>257</v>
      </c>
      <c r="E24" s="118"/>
    </row>
    <row r="25" spans="1:8">
      <c r="A25" s="115" t="s">
        <v>89</v>
      </c>
      <c r="B25" s="78">
        <v>10</v>
      </c>
      <c r="C25" s="123"/>
      <c r="D25" s="102">
        <v>101939</v>
      </c>
      <c r="E25" s="118"/>
      <c r="G25" s="160"/>
    </row>
    <row r="26" spans="1:8" ht="15.75" thickBot="1">
      <c r="A26" s="120"/>
      <c r="B26" s="140"/>
      <c r="C26" s="123"/>
      <c r="D26" s="158"/>
      <c r="E26" s="118"/>
    </row>
    <row r="27" spans="1:8" ht="15.75" thickBot="1">
      <c r="A27" s="124" t="s">
        <v>47</v>
      </c>
      <c r="B27" s="140"/>
      <c r="C27" s="123"/>
      <c r="D27" s="142">
        <f>SUM(D22:D26)</f>
        <v>102362</v>
      </c>
      <c r="E27" s="118"/>
    </row>
    <row r="28" spans="1:8" ht="15.75" thickTop="1">
      <c r="A28" s="120"/>
      <c r="B28" s="140"/>
      <c r="C28" s="122"/>
      <c r="D28" s="76"/>
      <c r="E28" s="115"/>
      <c r="H28" s="176"/>
    </row>
    <row r="29" spans="1:8">
      <c r="A29" s="124" t="s">
        <v>48</v>
      </c>
      <c r="B29" s="73"/>
      <c r="C29" s="121"/>
      <c r="D29" s="77"/>
      <c r="E29" s="115"/>
      <c r="H29" s="176"/>
    </row>
    <row r="30" spans="1:8">
      <c r="A30" s="115" t="s">
        <v>27</v>
      </c>
      <c r="B30" s="78">
        <v>14.1</v>
      </c>
      <c r="C30" s="123"/>
      <c r="D30" s="102">
        <v>90000</v>
      </c>
      <c r="E30" s="118"/>
    </row>
    <row r="31" spans="1:8">
      <c r="A31" s="115" t="s">
        <v>34</v>
      </c>
      <c r="B31" s="78">
        <v>14.2</v>
      </c>
      <c r="C31" s="123"/>
      <c r="D31" s="102">
        <v>3000</v>
      </c>
      <c r="E31" s="118"/>
    </row>
    <row r="32" spans="1:8">
      <c r="A32" s="115" t="s">
        <v>18</v>
      </c>
      <c r="B32" s="77"/>
      <c r="C32" s="123"/>
      <c r="D32" s="102">
        <v>10740</v>
      </c>
      <c r="E32" s="118"/>
      <c r="G32" s="160"/>
    </row>
    <row r="33" spans="1:6" ht="15.75" thickBot="1">
      <c r="A33" s="120"/>
      <c r="B33" s="77"/>
      <c r="C33" s="123"/>
      <c r="D33" s="156"/>
      <c r="E33" s="123"/>
    </row>
    <row r="34" spans="1:6" ht="15" customHeight="1" thickBot="1">
      <c r="A34" s="124" t="s">
        <v>19</v>
      </c>
      <c r="B34" s="77"/>
      <c r="C34" s="123"/>
      <c r="D34" s="159">
        <f>SUM(D30:D33)</f>
        <v>103740</v>
      </c>
      <c r="E34" s="123"/>
    </row>
    <row r="35" spans="1:6" ht="25.5" customHeight="1" thickTop="1" thickBot="1">
      <c r="A35" s="125"/>
      <c r="B35" s="126"/>
      <c r="C35" s="123"/>
      <c r="D35" s="70"/>
      <c r="E35" s="123"/>
    </row>
    <row r="36" spans="1:6" ht="15.75" thickBot="1">
      <c r="A36" s="124" t="s">
        <v>49</v>
      </c>
      <c r="B36" s="126"/>
      <c r="C36" s="123"/>
      <c r="D36" s="157">
        <f>D34+D27</f>
        <v>206102</v>
      </c>
      <c r="E36" s="118"/>
    </row>
    <row r="37" spans="1:6" ht="15.75" thickTop="1">
      <c r="A37" s="127"/>
      <c r="B37" s="128"/>
      <c r="C37" s="128"/>
      <c r="E37" s="128"/>
    </row>
    <row r="38" spans="1:6">
      <c r="A38" s="129"/>
      <c r="D38" s="110">
        <f>D18-D36</f>
        <v>0</v>
      </c>
    </row>
    <row r="39" spans="1:6">
      <c r="A39" s="129"/>
    </row>
    <row r="40" spans="1:6">
      <c r="A40" s="177" t="s">
        <v>101</v>
      </c>
      <c r="B40" s="177"/>
      <c r="C40" s="198" t="s">
        <v>102</v>
      </c>
      <c r="D40" s="198"/>
      <c r="E40" s="178"/>
      <c r="F40" s="179"/>
    </row>
    <row r="41" spans="1:6" ht="15" customHeight="1">
      <c r="A41" s="177" t="s">
        <v>103</v>
      </c>
      <c r="B41" s="177"/>
      <c r="C41" s="198" t="s">
        <v>109</v>
      </c>
      <c r="D41" s="198"/>
      <c r="E41" s="198"/>
      <c r="F41" s="198"/>
    </row>
    <row r="42" spans="1:6">
      <c r="A42" s="177" t="s">
        <v>104</v>
      </c>
      <c r="B42" s="177"/>
      <c r="C42" s="198" t="s">
        <v>105</v>
      </c>
      <c r="D42" s="198"/>
      <c r="E42" s="198"/>
      <c r="F42" s="198"/>
    </row>
    <row r="43" spans="1:6" ht="15" customHeight="1">
      <c r="A43" s="132"/>
    </row>
    <row r="44" spans="1:6">
      <c r="A44" s="133"/>
      <c r="B44" s="134"/>
    </row>
    <row r="45" spans="1:6">
      <c r="B45" s="134"/>
      <c r="D45" s="139"/>
    </row>
    <row r="46" spans="1:6">
      <c r="B46" s="134"/>
      <c r="D46" s="139"/>
    </row>
    <row r="47" spans="1:6">
      <c r="B47" s="134"/>
    </row>
    <row r="48" spans="1:6">
      <c r="B48" s="134"/>
    </row>
    <row r="49" spans="2:3">
      <c r="B49" s="134"/>
      <c r="C49" s="111"/>
    </row>
    <row r="50" spans="2:3">
      <c r="B50" s="134"/>
      <c r="C50" s="111"/>
    </row>
    <row r="51" spans="2:3">
      <c r="B51" s="134"/>
      <c r="C51" s="111"/>
    </row>
    <row r="52" spans="2:3">
      <c r="B52" s="134"/>
      <c r="C52" s="111"/>
    </row>
    <row r="53" spans="2:3">
      <c r="B53" s="134"/>
      <c r="C53" s="111"/>
    </row>
    <row r="54" spans="2:3">
      <c r="B54" s="134"/>
      <c r="C54" s="111"/>
    </row>
    <row r="55" spans="2:3">
      <c r="B55" s="134"/>
      <c r="C55" s="111"/>
    </row>
    <row r="56" spans="2:3">
      <c r="B56" s="134"/>
      <c r="C56" s="111"/>
    </row>
    <row r="57" spans="2:3">
      <c r="B57" s="134"/>
      <c r="C57" s="111"/>
    </row>
    <row r="58" spans="2:3">
      <c r="B58" s="134"/>
      <c r="C58" s="111"/>
    </row>
    <row r="59" spans="2:3">
      <c r="B59" s="134"/>
      <c r="C59" s="111"/>
    </row>
    <row r="60" spans="2:3">
      <c r="B60" s="134"/>
      <c r="C60" s="111"/>
    </row>
    <row r="61" spans="2:3">
      <c r="B61" s="134"/>
      <c r="C61" s="111"/>
    </row>
    <row r="62" spans="2:3">
      <c r="B62" s="134"/>
      <c r="C62" s="111"/>
    </row>
    <row r="63" spans="2:3">
      <c r="B63" s="134"/>
      <c r="C63" s="111"/>
    </row>
    <row r="64" spans="2:3">
      <c r="B64" s="134"/>
      <c r="C64" s="111"/>
    </row>
    <row r="65" spans="2:3">
      <c r="B65" s="134"/>
      <c r="C65" s="111"/>
    </row>
    <row r="66" spans="2:3">
      <c r="B66" s="134"/>
      <c r="C66" s="111"/>
    </row>
    <row r="67" spans="2:3">
      <c r="B67" s="134"/>
      <c r="C67" s="111"/>
    </row>
    <row r="68" spans="2:3">
      <c r="B68" s="134"/>
      <c r="C68" s="111"/>
    </row>
    <row r="69" spans="2:3">
      <c r="B69" s="134"/>
      <c r="C69" s="111"/>
    </row>
    <row r="70" spans="2:3">
      <c r="B70" s="134"/>
      <c r="C70" s="111"/>
    </row>
    <row r="71" spans="2:3">
      <c r="B71" s="134"/>
      <c r="C71" s="111"/>
    </row>
    <row r="72" spans="2:3">
      <c r="B72" s="134"/>
      <c r="C72" s="111"/>
    </row>
    <row r="73" spans="2:3">
      <c r="B73" s="134"/>
      <c r="C73" s="111"/>
    </row>
    <row r="74" spans="2:3">
      <c r="B74" s="134"/>
      <c r="C74" s="111"/>
    </row>
    <row r="75" spans="2:3">
      <c r="B75" s="134"/>
      <c r="C75" s="111"/>
    </row>
    <row r="76" spans="2:3">
      <c r="B76" s="134"/>
      <c r="C76" s="111"/>
    </row>
    <row r="77" spans="2:3">
      <c r="B77" s="134"/>
      <c r="C77" s="111"/>
    </row>
    <row r="78" spans="2:3">
      <c r="B78" s="134"/>
      <c r="C78" s="111"/>
    </row>
  </sheetData>
  <mergeCells count="5">
    <mergeCell ref="A1:E1"/>
    <mergeCell ref="A2:B2"/>
    <mergeCell ref="C40:D40"/>
    <mergeCell ref="C41:F41"/>
    <mergeCell ref="C42:F42"/>
  </mergeCells>
  <phoneticPr fontId="0" type="noConversion"/>
  <pageMargins left="0.95" right="0.35433070866141736" top="0.39370078740157483" bottom="0.27559055118110237" header="0.35433070866141736" footer="0.23622047244094491"/>
  <pageSetup paperSize="9" firstPageNumber="2" orientation="portrait" blackAndWhite="1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100" workbookViewId="0">
      <selection activeCell="E17" sqref="E17"/>
    </sheetView>
  </sheetViews>
  <sheetFormatPr defaultRowHeight="15"/>
  <cols>
    <col min="1" max="1" width="39.42578125" style="53" customWidth="1"/>
    <col min="2" max="2" width="10.42578125" style="53" bestFit="1" customWidth="1"/>
    <col min="3" max="3" width="15" style="53" customWidth="1"/>
    <col min="4" max="4" width="1.7109375" style="53" customWidth="1"/>
    <col min="5" max="5" width="17.140625" style="53" customWidth="1"/>
    <col min="6" max="6" width="1.5703125" style="53" customWidth="1"/>
    <col min="7" max="7" width="15.7109375" style="53" customWidth="1"/>
    <col min="8" max="8" width="1.5703125" style="53" customWidth="1"/>
    <col min="9" max="9" width="13.7109375" style="53" customWidth="1"/>
    <col min="10" max="16384" width="9.140625" style="53"/>
  </cols>
  <sheetData>
    <row r="1" spans="1:9" ht="18" customHeight="1">
      <c r="A1" s="195" t="s">
        <v>5</v>
      </c>
      <c r="B1" s="195"/>
      <c r="C1" s="195"/>
      <c r="D1" s="195"/>
      <c r="E1" s="195"/>
      <c r="F1" s="195"/>
      <c r="G1" s="195"/>
      <c r="H1" s="195"/>
      <c r="I1" s="195"/>
    </row>
    <row r="2" spans="1:9" ht="18" customHeight="1">
      <c r="A2" s="202" t="s">
        <v>84</v>
      </c>
      <c r="B2" s="202"/>
      <c r="C2" s="203"/>
      <c r="D2" s="203"/>
      <c r="E2" s="203"/>
      <c r="F2" s="203"/>
      <c r="G2" s="203"/>
      <c r="H2" s="203"/>
      <c r="I2" s="203"/>
    </row>
    <row r="3" spans="1:9" ht="18" customHeight="1">
      <c r="A3" s="113" t="s">
        <v>120</v>
      </c>
      <c r="B3" s="29"/>
      <c r="C3" s="33"/>
      <c r="D3" s="33"/>
      <c r="E3" s="33"/>
      <c r="F3" s="33"/>
      <c r="G3" s="33"/>
      <c r="H3" s="33"/>
      <c r="I3" s="33"/>
    </row>
    <row r="4" spans="1:9" ht="18" customHeight="1">
      <c r="A4" s="172"/>
      <c r="B4" s="29"/>
      <c r="C4" s="33"/>
      <c r="D4" s="33"/>
      <c r="E4" s="33"/>
      <c r="F4" s="33"/>
      <c r="G4" s="33"/>
      <c r="H4" s="33"/>
      <c r="I4" s="33"/>
    </row>
    <row r="5" spans="1:9" ht="18" customHeight="1">
      <c r="A5" s="29"/>
      <c r="B5" s="29"/>
      <c r="C5" s="33"/>
      <c r="D5" s="33"/>
      <c r="E5" s="33"/>
      <c r="F5" s="33"/>
      <c r="G5" s="33"/>
      <c r="H5" s="33"/>
      <c r="I5" s="33"/>
    </row>
    <row r="6" spans="1:9" ht="16.5" customHeight="1">
      <c r="A6" s="202"/>
      <c r="B6" s="202"/>
      <c r="C6" s="203"/>
      <c r="D6" s="203"/>
      <c r="E6" s="203"/>
      <c r="F6" s="203"/>
      <c r="G6" s="203"/>
      <c r="H6" s="203"/>
      <c r="I6" s="203"/>
    </row>
    <row r="7" spans="1:9" s="54" customFormat="1" ht="15" customHeight="1">
      <c r="A7" s="205"/>
      <c r="B7" s="206"/>
      <c r="C7" s="78" t="s">
        <v>0</v>
      </c>
      <c r="D7" s="201"/>
      <c r="E7" s="201" t="s">
        <v>18</v>
      </c>
      <c r="F7" s="207"/>
      <c r="G7" s="78" t="s">
        <v>34</v>
      </c>
      <c r="H7" s="201"/>
      <c r="I7" s="201" t="s">
        <v>69</v>
      </c>
    </row>
    <row r="8" spans="1:9" s="55" customFormat="1" ht="32.25" customHeight="1" thickBot="1">
      <c r="A8" s="205"/>
      <c r="B8" s="206"/>
      <c r="C8" s="86" t="s">
        <v>67</v>
      </c>
      <c r="D8" s="201"/>
      <c r="E8" s="204"/>
      <c r="F8" s="207"/>
      <c r="G8" s="86" t="s">
        <v>68</v>
      </c>
      <c r="H8" s="201"/>
      <c r="I8" s="204"/>
    </row>
    <row r="9" spans="1:9" s="56" customFormat="1">
      <c r="A9" s="87"/>
      <c r="B9" s="94"/>
      <c r="C9" s="95" t="s">
        <v>61</v>
      </c>
      <c r="D9" s="93"/>
      <c r="E9" s="95" t="s">
        <v>61</v>
      </c>
      <c r="F9" s="96"/>
      <c r="G9" s="95" t="s">
        <v>61</v>
      </c>
      <c r="H9" s="97"/>
      <c r="I9" s="95" t="s">
        <v>61</v>
      </c>
    </row>
    <row r="10" spans="1:9" s="57" customFormat="1" ht="14.25">
      <c r="A10" s="164" t="s">
        <v>111</v>
      </c>
      <c r="B10" s="77"/>
      <c r="C10" s="105">
        <v>90000</v>
      </c>
      <c r="D10" s="105"/>
      <c r="E10" s="105">
        <v>8780</v>
      </c>
      <c r="F10" s="105"/>
      <c r="G10" s="144">
        <v>2712</v>
      </c>
      <c r="H10" s="105"/>
      <c r="I10" s="144">
        <f>C10+E10+G10</f>
        <v>101492</v>
      </c>
    </row>
    <row r="11" spans="1:9" s="58" customFormat="1" ht="15" customHeight="1">
      <c r="A11" s="72" t="s">
        <v>41</v>
      </c>
      <c r="B11" s="77"/>
      <c r="C11" s="104" t="s">
        <v>55</v>
      </c>
      <c r="D11" s="104"/>
      <c r="E11" s="104">
        <v>3075</v>
      </c>
      <c r="F11" s="104"/>
      <c r="G11" s="102" t="s">
        <v>55</v>
      </c>
      <c r="H11" s="104"/>
      <c r="I11" s="102">
        <f>E11</f>
        <v>3075</v>
      </c>
    </row>
    <row r="12" spans="1:9">
      <c r="A12" s="72" t="s">
        <v>81</v>
      </c>
      <c r="B12" s="77"/>
      <c r="C12" s="104"/>
      <c r="D12" s="104"/>
      <c r="E12" s="104"/>
      <c r="F12" s="104"/>
      <c r="G12" s="104"/>
      <c r="H12" s="104"/>
      <c r="I12" s="102">
        <f>C12</f>
        <v>0</v>
      </c>
    </row>
    <row r="13" spans="1:9" ht="15.75" thickBot="1">
      <c r="A13" s="72" t="s">
        <v>70</v>
      </c>
      <c r="B13" s="77"/>
      <c r="C13" s="107" t="s">
        <v>55</v>
      </c>
      <c r="D13" s="104"/>
      <c r="E13" s="107" t="s">
        <v>55</v>
      </c>
      <c r="F13" s="104"/>
      <c r="G13" s="103" t="s">
        <v>55</v>
      </c>
      <c r="H13" s="104"/>
      <c r="I13" s="103" t="s">
        <v>55</v>
      </c>
    </row>
    <row r="14" spans="1:9">
      <c r="A14" s="72" t="s">
        <v>56</v>
      </c>
      <c r="B14" s="77"/>
      <c r="C14" s="104" t="s">
        <v>55</v>
      </c>
      <c r="D14" s="104"/>
      <c r="E14" s="104">
        <v>3075</v>
      </c>
      <c r="F14" s="104"/>
      <c r="G14" s="102" t="s">
        <v>55</v>
      </c>
      <c r="H14" s="104"/>
      <c r="I14" s="102">
        <f>E14</f>
        <v>3075</v>
      </c>
    </row>
    <row r="15" spans="1:9">
      <c r="A15" s="72" t="s">
        <v>71</v>
      </c>
      <c r="B15" s="77"/>
      <c r="C15" s="104" t="s">
        <v>55</v>
      </c>
      <c r="D15" s="104"/>
      <c r="E15" s="162">
        <v>-1558</v>
      </c>
      <c r="F15" s="104"/>
      <c r="G15" s="102" t="s">
        <v>55</v>
      </c>
      <c r="H15" s="104"/>
      <c r="I15" s="102">
        <f>E15</f>
        <v>-1558</v>
      </c>
    </row>
    <row r="16" spans="1:9" ht="15.75" thickBot="1">
      <c r="A16" s="72" t="s">
        <v>57</v>
      </c>
      <c r="B16" s="77"/>
      <c r="C16" s="107" t="s">
        <v>55</v>
      </c>
      <c r="D16" s="104"/>
      <c r="E16" s="107">
        <v>-288</v>
      </c>
      <c r="F16" s="104"/>
      <c r="G16" s="103">
        <v>288</v>
      </c>
      <c r="H16" s="104"/>
      <c r="I16" s="103" t="s">
        <v>55</v>
      </c>
    </row>
    <row r="17" spans="1:9" ht="15.75" thickBot="1">
      <c r="A17" s="164" t="s">
        <v>122</v>
      </c>
      <c r="B17" s="77"/>
      <c r="C17" s="108">
        <f>C10+C12</f>
        <v>90000</v>
      </c>
      <c r="D17" s="105"/>
      <c r="E17" s="108">
        <f>E10+E14+E15+E16</f>
        <v>10009</v>
      </c>
      <c r="F17" s="105"/>
      <c r="G17" s="142">
        <f>G10+G16</f>
        <v>3000</v>
      </c>
      <c r="H17" s="105"/>
      <c r="I17" s="142">
        <f>C17+E17+G17</f>
        <v>103009</v>
      </c>
    </row>
    <row r="18" spans="1:9" ht="15.75" thickTop="1">
      <c r="A18" s="164"/>
      <c r="B18" s="77"/>
      <c r="C18" s="167"/>
      <c r="D18" s="105"/>
      <c r="E18" s="167"/>
      <c r="F18" s="105"/>
      <c r="G18" s="168"/>
      <c r="H18" s="105"/>
      <c r="I18" s="168"/>
    </row>
    <row r="19" spans="1:9">
      <c r="A19" s="164" t="s">
        <v>123</v>
      </c>
      <c r="B19" s="77"/>
      <c r="C19" s="105">
        <f>C17</f>
        <v>90000</v>
      </c>
      <c r="D19" s="105"/>
      <c r="E19" s="105">
        <v>10009</v>
      </c>
      <c r="F19" s="105"/>
      <c r="G19" s="144">
        <v>3000</v>
      </c>
      <c r="H19" s="105"/>
      <c r="I19" s="144">
        <f>C19+E19+G19</f>
        <v>103009</v>
      </c>
    </row>
    <row r="20" spans="1:9">
      <c r="A20" s="72" t="s">
        <v>99</v>
      </c>
      <c r="B20" s="77"/>
      <c r="C20" s="104" t="s">
        <v>55</v>
      </c>
      <c r="D20" s="104"/>
      <c r="E20" s="104">
        <v>731</v>
      </c>
      <c r="F20" s="104"/>
      <c r="G20" s="102" t="s">
        <v>55</v>
      </c>
      <c r="H20" s="104"/>
      <c r="I20" s="102">
        <f>E20</f>
        <v>731</v>
      </c>
    </row>
    <row r="21" spans="1:9" ht="15.75" thickBot="1">
      <c r="A21" s="72" t="s">
        <v>70</v>
      </c>
      <c r="B21" s="77"/>
      <c r="C21" s="107" t="s">
        <v>55</v>
      </c>
      <c r="D21" s="104"/>
      <c r="E21" s="107" t="s">
        <v>55</v>
      </c>
      <c r="F21" s="104"/>
      <c r="G21" s="103" t="s">
        <v>55</v>
      </c>
      <c r="H21" s="104"/>
      <c r="I21" s="103" t="s">
        <v>55</v>
      </c>
    </row>
    <row r="22" spans="1:9">
      <c r="A22" s="72" t="s">
        <v>56</v>
      </c>
      <c r="B22" s="77"/>
      <c r="C22" s="104" t="s">
        <v>55</v>
      </c>
      <c r="D22" s="104"/>
      <c r="E22" s="104">
        <f>E20</f>
        <v>731</v>
      </c>
      <c r="F22" s="104"/>
      <c r="G22" s="102" t="s">
        <v>55</v>
      </c>
      <c r="H22" s="104"/>
      <c r="I22" s="102">
        <f>E22</f>
        <v>731</v>
      </c>
    </row>
    <row r="23" spans="1:9">
      <c r="A23" s="72" t="s">
        <v>71</v>
      </c>
      <c r="B23" s="77"/>
      <c r="C23" s="104" t="s">
        <v>55</v>
      </c>
      <c r="D23" s="104"/>
      <c r="E23" s="162"/>
      <c r="F23" s="104"/>
      <c r="G23" s="102" t="s">
        <v>55</v>
      </c>
      <c r="H23" s="104"/>
      <c r="I23" s="102">
        <f>E23</f>
        <v>0</v>
      </c>
    </row>
    <row r="24" spans="1:9" ht="15.75" thickBot="1">
      <c r="A24" s="72" t="s">
        <v>57</v>
      </c>
      <c r="B24" s="77"/>
      <c r="C24" s="107" t="s">
        <v>55</v>
      </c>
      <c r="D24" s="104"/>
      <c r="E24" s="107"/>
      <c r="F24" s="104"/>
      <c r="G24" s="103"/>
      <c r="H24" s="104"/>
      <c r="I24" s="103" t="s">
        <v>55</v>
      </c>
    </row>
    <row r="25" spans="1:9" ht="15.75" thickBot="1">
      <c r="A25" s="164" t="s">
        <v>117</v>
      </c>
      <c r="B25" s="77"/>
      <c r="C25" s="108">
        <f>C19</f>
        <v>90000</v>
      </c>
      <c r="D25" s="105"/>
      <c r="E25" s="108">
        <f>E19+E22+E23+E24</f>
        <v>10740</v>
      </c>
      <c r="F25" s="105"/>
      <c r="G25" s="142">
        <f>G19+G24</f>
        <v>3000</v>
      </c>
      <c r="H25" s="105"/>
      <c r="I25" s="142">
        <f>C25+E25+G25</f>
        <v>103740</v>
      </c>
    </row>
    <row r="26" spans="1:9" ht="15.75" thickTop="1"/>
    <row r="28" spans="1:9">
      <c r="A28" s="59"/>
      <c r="B28" s="59"/>
      <c r="I28" s="183"/>
    </row>
    <row r="29" spans="1:9">
      <c r="A29" s="177" t="s">
        <v>101</v>
      </c>
      <c r="B29" s="177"/>
      <c r="C29" s="198" t="s">
        <v>102</v>
      </c>
      <c r="D29" s="198"/>
      <c r="E29" s="178"/>
      <c r="F29" s="179"/>
    </row>
    <row r="30" spans="1:9" ht="15" customHeight="1">
      <c r="A30" s="177" t="s">
        <v>103</v>
      </c>
      <c r="B30" s="177"/>
      <c r="C30" s="198" t="s">
        <v>109</v>
      </c>
      <c r="D30" s="198"/>
      <c r="E30" s="198"/>
      <c r="F30" s="198"/>
    </row>
    <row r="31" spans="1:9">
      <c r="A31" s="177" t="s">
        <v>104</v>
      </c>
      <c r="B31" s="177"/>
      <c r="C31" s="198" t="s">
        <v>105</v>
      </c>
      <c r="D31" s="198"/>
      <c r="E31" s="198"/>
      <c r="F31" s="198"/>
    </row>
  </sheetData>
  <mergeCells count="13">
    <mergeCell ref="C29:D29"/>
    <mergeCell ref="C30:F30"/>
    <mergeCell ref="C31:F31"/>
    <mergeCell ref="H7:H8"/>
    <mergeCell ref="A1:I1"/>
    <mergeCell ref="A2:I2"/>
    <mergeCell ref="A6:I6"/>
    <mergeCell ref="E7:E8"/>
    <mergeCell ref="I7:I8"/>
    <mergeCell ref="A7:A8"/>
    <mergeCell ref="B7:B8"/>
    <mergeCell ref="D7:D8"/>
    <mergeCell ref="F7:F8"/>
  </mergeCells>
  <phoneticPr fontId="0" type="noConversion"/>
  <pageMargins left="0.9" right="0.39370078740157483" top="0.39370078740157483" bottom="0.39370078740157483" header="0.51181102362204722" footer="0.51181102362204722"/>
  <pageSetup paperSize="9" scale="79" firstPageNumber="4" orientation="portrait" blackAndWhite="1" useFirstPageNumber="1" r:id="rId1"/>
  <headerFooter alignWithMargins="0">
    <oddFooter>&amp;L&amp;"Times New Roman,Italic"&amp;11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zoomScaleSheetLayoutView="100" workbookViewId="0">
      <selection activeCell="D37" sqref="D37"/>
    </sheetView>
  </sheetViews>
  <sheetFormatPr defaultColWidth="0" defaultRowHeight="15.75"/>
  <cols>
    <col min="1" max="1" width="60.85546875" style="52" customWidth="1"/>
    <col min="2" max="2" width="10.42578125" style="51" hidden="1" customWidth="1"/>
    <col min="3" max="3" width="3" style="50" customWidth="1"/>
    <col min="4" max="4" width="14.5703125" style="50" customWidth="1"/>
    <col min="5" max="5" width="2.85546875" style="50" customWidth="1"/>
    <col min="6" max="6" width="7.7109375" style="38" customWidth="1"/>
    <col min="7" max="7" width="2.140625" style="26" customWidth="1"/>
    <col min="8" max="8" width="23.85546875" style="37" hidden="1" customWidth="1"/>
    <col min="9" max="9" width="10.5703125" style="37" hidden="1" customWidth="1"/>
    <col min="10" max="10" width="13.28515625" style="37" hidden="1" customWidth="1"/>
    <col min="11" max="13" width="9.140625" style="37" hidden="1" customWidth="1"/>
    <col min="14" max="16384" width="7.85546875" style="37" hidden="1"/>
  </cols>
  <sheetData>
    <row r="1" spans="1:12" s="28" customFormat="1" ht="15">
      <c r="A1" s="195" t="s">
        <v>5</v>
      </c>
      <c r="B1" s="195"/>
      <c r="C1" s="195"/>
      <c r="D1" s="195"/>
      <c r="E1" s="195"/>
      <c r="F1" s="195"/>
      <c r="G1" s="195"/>
      <c r="H1" s="27"/>
    </row>
    <row r="2" spans="1:12" s="32" customFormat="1" ht="15">
      <c r="A2" s="202" t="s">
        <v>85</v>
      </c>
      <c r="B2" s="208"/>
      <c r="C2" s="208"/>
      <c r="D2" s="30"/>
      <c r="E2" s="30"/>
      <c r="F2" s="30"/>
      <c r="G2" s="31"/>
    </row>
    <row r="3" spans="1:12" s="32" customFormat="1" ht="15">
      <c r="A3" s="60" t="s">
        <v>118</v>
      </c>
      <c r="B3" s="30"/>
      <c r="C3" s="33"/>
      <c r="D3" s="33"/>
      <c r="E3" s="33"/>
      <c r="F3" s="33"/>
      <c r="G3" s="31"/>
    </row>
    <row r="4" spans="1:12" s="32" customFormat="1" ht="15">
      <c r="A4" s="172"/>
      <c r="B4" s="30"/>
      <c r="C4" s="33"/>
      <c r="D4" s="33"/>
      <c r="E4" s="33"/>
      <c r="F4" s="33"/>
      <c r="G4" s="31"/>
    </row>
    <row r="5" spans="1:12" ht="20.25" customHeight="1" thickBot="1">
      <c r="A5" s="72"/>
      <c r="B5" s="98" t="s">
        <v>72</v>
      </c>
      <c r="C5" s="67"/>
      <c r="D5" s="90" t="s">
        <v>119</v>
      </c>
      <c r="E5" s="77"/>
      <c r="F5" s="34"/>
      <c r="G5" s="35"/>
      <c r="H5" s="36"/>
    </row>
    <row r="6" spans="1:12" ht="31.5" customHeight="1">
      <c r="A6" s="72"/>
      <c r="B6" s="99"/>
      <c r="C6" s="67"/>
      <c r="D6" s="91" t="s">
        <v>62</v>
      </c>
      <c r="E6" s="77"/>
      <c r="F6" s="34"/>
      <c r="G6" s="35"/>
      <c r="H6" s="36"/>
    </row>
    <row r="7" spans="1:12" ht="20.25">
      <c r="A7" s="80" t="s">
        <v>13</v>
      </c>
      <c r="B7" s="74"/>
      <c r="C7" s="77"/>
      <c r="D7" s="190">
        <v>0</v>
      </c>
      <c r="E7" s="74"/>
      <c r="F7" s="146"/>
      <c r="G7" s="35"/>
      <c r="H7" s="36"/>
    </row>
    <row r="8" spans="1:12" ht="15" hidden="1">
      <c r="A8" s="81" t="s">
        <v>22</v>
      </c>
      <c r="B8" s="166"/>
      <c r="C8" s="77"/>
      <c r="D8" s="146"/>
      <c r="E8" s="102"/>
      <c r="F8" s="181"/>
      <c r="G8" s="31"/>
      <c r="H8" s="39"/>
      <c r="I8" s="40" t="e">
        <f>+#REF!+H8+#REF!</f>
        <v>#REF!</v>
      </c>
      <c r="J8" s="40" t="e">
        <f>+#REF!+H8</f>
        <v>#REF!</v>
      </c>
    </row>
    <row r="9" spans="1:12" ht="15">
      <c r="A9" s="169" t="s">
        <v>90</v>
      </c>
      <c r="B9" s="166"/>
      <c r="C9" s="77"/>
      <c r="D9" s="189">
        <v>-18333</v>
      </c>
      <c r="E9" s="102"/>
      <c r="F9" s="181"/>
      <c r="G9" s="31"/>
      <c r="H9" s="39"/>
      <c r="I9" s="40"/>
      <c r="J9" s="40"/>
    </row>
    <row r="10" spans="1:12" ht="15">
      <c r="A10" s="169" t="s">
        <v>91</v>
      </c>
      <c r="B10" s="166"/>
      <c r="C10" s="77"/>
      <c r="D10" s="146">
        <v>23698</v>
      </c>
      <c r="E10" s="102"/>
      <c r="F10" s="181"/>
      <c r="G10" s="31"/>
      <c r="H10" s="39"/>
      <c r="I10" s="40" t="e">
        <f>+#REF!+H10</f>
        <v>#REF!</v>
      </c>
      <c r="L10" s="40" t="e">
        <f>+#REF!+#REF!</f>
        <v>#REF!</v>
      </c>
    </row>
    <row r="11" spans="1:12" ht="15.75" customHeight="1">
      <c r="A11" s="169" t="s">
        <v>82</v>
      </c>
      <c r="B11" s="166"/>
      <c r="C11" s="77"/>
      <c r="D11" s="109">
        <v>-105</v>
      </c>
      <c r="E11" s="102"/>
      <c r="F11" s="182"/>
      <c r="G11" s="31"/>
      <c r="H11" s="39"/>
      <c r="I11" s="40"/>
      <c r="L11" s="40"/>
    </row>
    <row r="12" spans="1:12" s="41" customFormat="1" ht="15">
      <c r="A12" s="169" t="s">
        <v>92</v>
      </c>
      <c r="B12" s="166"/>
      <c r="C12" s="77"/>
      <c r="D12" s="146"/>
      <c r="E12" s="102"/>
      <c r="F12" s="181"/>
      <c r="G12" s="26"/>
      <c r="H12" s="39"/>
      <c r="I12" s="40"/>
    </row>
    <row r="13" spans="1:12" s="41" customFormat="1" ht="20.25" customHeight="1">
      <c r="A13" s="81" t="s">
        <v>50</v>
      </c>
      <c r="B13" s="166"/>
      <c r="C13" s="77"/>
      <c r="D13" s="146">
        <v>1330</v>
      </c>
      <c r="E13" s="102"/>
      <c r="F13" s="181"/>
      <c r="G13" s="26"/>
      <c r="H13" s="39"/>
      <c r="I13" s="40" t="e">
        <f>+#REF!+H13</f>
        <v>#REF!</v>
      </c>
    </row>
    <row r="14" spans="1:12" s="41" customFormat="1" ht="20.25" customHeight="1">
      <c r="A14" s="81" t="s">
        <v>14</v>
      </c>
      <c r="B14" s="166"/>
      <c r="C14" s="77"/>
      <c r="D14" s="146">
        <v>-140</v>
      </c>
      <c r="E14" s="102"/>
      <c r="F14" s="181"/>
      <c r="G14" s="26"/>
      <c r="H14" s="39"/>
      <c r="I14" s="40"/>
    </row>
    <row r="15" spans="1:12" s="41" customFormat="1" ht="20.25" customHeight="1">
      <c r="A15" s="81" t="s">
        <v>15</v>
      </c>
      <c r="B15" s="166"/>
      <c r="C15" s="77"/>
      <c r="D15" s="146">
        <v>-229</v>
      </c>
      <c r="E15" s="102"/>
      <c r="F15" s="181"/>
      <c r="G15" s="26"/>
      <c r="H15" s="39"/>
      <c r="I15" s="40"/>
    </row>
    <row r="16" spans="1:12" ht="15">
      <c r="A16" s="81" t="s">
        <v>51</v>
      </c>
      <c r="B16" s="166"/>
      <c r="C16" s="77"/>
      <c r="D16" s="146">
        <v>120</v>
      </c>
      <c r="E16" s="102"/>
      <c r="F16" s="181"/>
      <c r="H16" s="39"/>
      <c r="I16" s="40"/>
    </row>
    <row r="17" spans="1:9" thickBot="1">
      <c r="A17" s="81" t="s">
        <v>52</v>
      </c>
      <c r="B17" s="166"/>
      <c r="C17" s="79"/>
      <c r="D17" s="147">
        <v>-73</v>
      </c>
      <c r="E17" s="144"/>
      <c r="F17" s="181"/>
      <c r="H17" s="39"/>
      <c r="I17" s="40"/>
    </row>
    <row r="18" spans="1:9" thickBot="1">
      <c r="A18" s="80" t="s">
        <v>53</v>
      </c>
      <c r="B18" s="155"/>
      <c r="C18" s="79"/>
      <c r="D18" s="149">
        <f>SUM(D8:D17)</f>
        <v>6268</v>
      </c>
      <c r="E18" s="148"/>
      <c r="H18" s="39"/>
      <c r="I18" s="40"/>
    </row>
    <row r="19" spans="1:9" ht="32.25" customHeight="1">
      <c r="A19" s="81"/>
      <c r="B19" s="153"/>
      <c r="C19" s="77"/>
      <c r="D19" s="102"/>
      <c r="E19" s="106"/>
      <c r="H19" s="39"/>
      <c r="I19" s="40"/>
    </row>
    <row r="20" spans="1:9" ht="15">
      <c r="A20" s="80" t="s">
        <v>16</v>
      </c>
      <c r="B20" s="74"/>
      <c r="C20" s="77"/>
      <c r="D20" s="102"/>
      <c r="E20" s="106"/>
      <c r="F20" s="74"/>
      <c r="H20" s="39"/>
      <c r="I20" s="40"/>
    </row>
    <row r="21" spans="1:9" ht="15">
      <c r="A21" s="81" t="s">
        <v>30</v>
      </c>
      <c r="B21" s="74"/>
      <c r="C21" s="77"/>
      <c r="D21" s="102">
        <v>-11</v>
      </c>
      <c r="E21" s="106"/>
      <c r="F21" s="74"/>
      <c r="H21" s="39"/>
      <c r="I21" s="40"/>
    </row>
    <row r="22" spans="1:9" ht="15">
      <c r="A22" s="170" t="s">
        <v>93</v>
      </c>
      <c r="B22" s="73"/>
      <c r="C22" s="77"/>
      <c r="D22" s="102"/>
      <c r="E22" s="106"/>
      <c r="H22" s="39"/>
      <c r="I22" s="40"/>
    </row>
    <row r="23" spans="1:9" thickBot="1">
      <c r="A23" s="170" t="s">
        <v>100</v>
      </c>
      <c r="B23" s="174"/>
      <c r="C23" s="77"/>
      <c r="D23" s="102"/>
      <c r="E23" s="106"/>
      <c r="H23" s="39"/>
      <c r="I23" s="40"/>
    </row>
    <row r="24" spans="1:9" thickBot="1">
      <c r="A24" s="80" t="s">
        <v>73</v>
      </c>
      <c r="B24" s="70"/>
      <c r="C24" s="79"/>
      <c r="D24" s="150">
        <f>SUM(D21:D23)</f>
        <v>-11</v>
      </c>
      <c r="E24" s="148"/>
      <c r="H24" s="39"/>
      <c r="I24" s="40"/>
    </row>
    <row r="25" spans="1:9" ht="15">
      <c r="A25" s="80"/>
      <c r="B25" s="70"/>
      <c r="C25" s="79"/>
      <c r="D25" s="144"/>
      <c r="E25" s="148"/>
      <c r="H25" s="39"/>
      <c r="I25" s="40"/>
    </row>
    <row r="26" spans="1:9" ht="15">
      <c r="A26" s="80" t="s">
        <v>17</v>
      </c>
      <c r="B26" s="70"/>
      <c r="C26" s="79"/>
      <c r="D26" s="144"/>
      <c r="E26" s="148"/>
      <c r="F26" s="70"/>
      <c r="H26" s="39"/>
      <c r="I26" s="40"/>
    </row>
    <row r="27" spans="1:9" ht="15" hidden="1">
      <c r="A27" s="81" t="s">
        <v>23</v>
      </c>
      <c r="B27" s="163"/>
      <c r="C27" s="77"/>
      <c r="D27" s="102"/>
      <c r="E27" s="106"/>
      <c r="F27" s="70"/>
      <c r="H27" s="39"/>
      <c r="I27" s="40"/>
    </row>
    <row r="28" spans="1:9" ht="15">
      <c r="A28" s="81" t="s">
        <v>95</v>
      </c>
      <c r="B28" s="73"/>
      <c r="C28" s="79"/>
      <c r="D28" s="102"/>
      <c r="E28" s="148"/>
      <c r="F28" s="70"/>
      <c r="H28" s="39"/>
      <c r="I28" s="40"/>
    </row>
    <row r="29" spans="1:9" ht="15">
      <c r="A29" s="81" t="s">
        <v>96</v>
      </c>
      <c r="B29" s="73"/>
      <c r="C29" s="77"/>
      <c r="D29" s="102">
        <v>-21481</v>
      </c>
      <c r="E29" s="148"/>
      <c r="F29" s="70"/>
      <c r="H29" s="39"/>
      <c r="I29" s="40"/>
    </row>
    <row r="30" spans="1:9" ht="15">
      <c r="A30" s="81" t="s">
        <v>54</v>
      </c>
      <c r="B30" s="74"/>
      <c r="C30" s="77"/>
      <c r="D30" s="102"/>
      <c r="E30" s="106"/>
      <c r="H30" s="39"/>
      <c r="I30" s="40"/>
    </row>
    <row r="31" spans="1:9" ht="20.25" customHeight="1">
      <c r="A31" s="81" t="s">
        <v>97</v>
      </c>
      <c r="B31" s="74"/>
      <c r="C31" s="77"/>
      <c r="D31" s="102">
        <v>-258</v>
      </c>
      <c r="E31" s="106"/>
    </row>
    <row r="32" spans="1:9" thickBot="1">
      <c r="A32" s="81" t="s">
        <v>98</v>
      </c>
      <c r="B32" s="70"/>
      <c r="C32" s="77"/>
      <c r="D32" s="102">
        <v>0</v>
      </c>
      <c r="E32" s="106"/>
    </row>
    <row r="33" spans="1:7" s="41" customFormat="1" ht="14.25">
      <c r="A33" s="80" t="s">
        <v>20</v>
      </c>
      <c r="B33" s="70"/>
      <c r="C33" s="79"/>
      <c r="D33" s="145">
        <f>SUM(D28:D32)</f>
        <v>-21739</v>
      </c>
      <c r="E33" s="148"/>
      <c r="G33" s="31"/>
    </row>
    <row r="34" spans="1:7" ht="15">
      <c r="A34" s="80"/>
      <c r="B34" s="75"/>
      <c r="C34" s="79"/>
      <c r="D34" s="144"/>
      <c r="E34" s="148"/>
    </row>
    <row r="35" spans="1:7" s="43" customFormat="1" thickBot="1">
      <c r="A35" s="82" t="s">
        <v>21</v>
      </c>
      <c r="B35" s="73"/>
      <c r="C35" s="79"/>
      <c r="D35" s="149">
        <f>D33+D24+D18</f>
        <v>-15482</v>
      </c>
      <c r="E35" s="148"/>
      <c r="G35" s="42"/>
    </row>
    <row r="36" spans="1:7" s="43" customFormat="1" thickBot="1">
      <c r="A36" s="72" t="s">
        <v>28</v>
      </c>
      <c r="B36" s="73"/>
      <c r="C36" s="77"/>
      <c r="D36" s="146">
        <v>26025</v>
      </c>
      <c r="E36" s="106"/>
      <c r="G36" s="42"/>
    </row>
    <row r="37" spans="1:7" s="45" customFormat="1" ht="15" thickBot="1">
      <c r="A37" s="82" t="s">
        <v>29</v>
      </c>
      <c r="B37" s="73"/>
      <c r="C37" s="79"/>
      <c r="D37" s="151">
        <f>D36+D35</f>
        <v>10543</v>
      </c>
      <c r="E37" s="148"/>
      <c r="G37" s="44"/>
    </row>
    <row r="38" spans="1:7" s="45" customFormat="1" ht="15" thickTop="1">
      <c r="A38" s="87"/>
      <c r="B38"/>
      <c r="C38"/>
      <c r="D38"/>
      <c r="E38"/>
      <c r="F38" s="46"/>
      <c r="G38" s="44"/>
    </row>
    <row r="39" spans="1:7" ht="15">
      <c r="A39" s="47"/>
      <c r="B39" s="66"/>
      <c r="C39" s="83"/>
      <c r="D39" s="83"/>
      <c r="E39" s="83"/>
      <c r="F39" s="184"/>
    </row>
    <row r="40" spans="1:7" s="2" customFormat="1" ht="15">
      <c r="A40" s="177" t="s">
        <v>101</v>
      </c>
      <c r="B40" s="177"/>
      <c r="C40" s="198" t="s">
        <v>102</v>
      </c>
      <c r="D40" s="198"/>
      <c r="E40" s="178"/>
      <c r="F40" s="179"/>
    </row>
    <row r="41" spans="1:7" s="2" customFormat="1" ht="15" customHeight="1">
      <c r="A41" s="177" t="s">
        <v>103</v>
      </c>
      <c r="B41" s="177"/>
      <c r="C41" s="198" t="s">
        <v>109</v>
      </c>
      <c r="D41" s="198"/>
      <c r="E41" s="198"/>
      <c r="F41" s="198"/>
    </row>
    <row r="42" spans="1:7" s="2" customFormat="1" ht="15">
      <c r="A42" s="177" t="s">
        <v>104</v>
      </c>
      <c r="B42" s="177"/>
      <c r="C42" s="198" t="s">
        <v>105</v>
      </c>
      <c r="D42" s="198"/>
      <c r="E42" s="198"/>
      <c r="F42" s="198"/>
    </row>
    <row r="43" spans="1:7" s="2" customFormat="1" ht="15">
      <c r="A43" s="7"/>
      <c r="B43" s="13"/>
      <c r="C43" s="15"/>
      <c r="D43" s="15"/>
      <c r="E43" s="15"/>
      <c r="F43" s="14"/>
    </row>
    <row r="44" spans="1:7" s="2" customFormat="1" ht="15">
      <c r="A44" s="48"/>
      <c r="B44" s="13"/>
      <c r="C44" s="15"/>
      <c r="D44" s="15"/>
      <c r="E44" s="15"/>
      <c r="F44" s="49"/>
    </row>
    <row r="45" spans="1:7" s="2" customFormat="1" ht="15">
      <c r="A45" s="48"/>
      <c r="B45" s="13"/>
      <c r="C45" s="15"/>
      <c r="D45" s="15"/>
      <c r="E45" s="15"/>
      <c r="F45" s="12"/>
    </row>
  </sheetData>
  <mergeCells count="5">
    <mergeCell ref="A2:C2"/>
    <mergeCell ref="A1:G1"/>
    <mergeCell ref="C40:D40"/>
    <mergeCell ref="C41:F41"/>
    <mergeCell ref="C42:F42"/>
  </mergeCells>
  <phoneticPr fontId="0" type="noConversion"/>
  <pageMargins left="0.95" right="0.52" top="0.51181102362204722" bottom="0.51181102362204722" header="0.23622047244094491" footer="0.23622047244094491"/>
  <pageSetup paperSize="9" firstPageNumber="3" orientation="portrait" blackAndWhite="1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IS</vt:lpstr>
      <vt:lpstr>BS</vt:lpstr>
      <vt:lpstr>EQS</vt:lpstr>
      <vt:lpstr>CFS</vt:lpstr>
      <vt:lpstr>BS!_Hlk317861573</vt:lpstr>
      <vt:lpstr>BS!Print_Area</vt:lpstr>
      <vt:lpstr>CFS!Print_Area</vt:lpstr>
      <vt:lpstr>BS!Print_Titles</vt:lpstr>
      <vt:lpstr>IS!Print_Titles</vt:lpstr>
    </vt:vector>
  </TitlesOfParts>
  <Company>Ernst &amp; Young 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Demerdjiev</dc:creator>
  <cp:lastModifiedBy>Sonya Dimitrova</cp:lastModifiedBy>
  <cp:lastPrinted>2019-04-19T11:04:28Z</cp:lastPrinted>
  <dcterms:created xsi:type="dcterms:W3CDTF">2003-02-07T14:36:34Z</dcterms:created>
  <dcterms:modified xsi:type="dcterms:W3CDTF">2020-05-19T11:56:18Z</dcterms:modified>
</cp:coreProperties>
</file>