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1220"/>
  </bookViews>
  <sheets>
    <sheet name="Лист1" sheetId="1" r:id="rId1"/>
    <sheet name="Лист1 (2)" sheetId="2" r:id="rId2"/>
  </sheets>
  <calcPr calcId="125725"/>
</workbook>
</file>

<file path=xl/calcChain.xml><?xml version="1.0" encoding="utf-8"?>
<calcChain xmlns="http://schemas.openxmlformats.org/spreadsheetml/2006/main">
  <c r="C93" i="1"/>
  <c r="C94"/>
  <c r="C39"/>
  <c r="D26"/>
  <c r="D21"/>
  <c r="D13"/>
  <c r="C13"/>
  <c r="C15"/>
  <c r="C21" s="1"/>
  <c r="C93" i="2"/>
  <c r="C92"/>
  <c r="C91"/>
  <c r="C94" s="1"/>
  <c r="C66"/>
  <c r="C62"/>
  <c r="C68" s="1"/>
  <c r="C42"/>
  <c r="C38"/>
  <c r="C34"/>
  <c r="C24"/>
  <c r="C15"/>
  <c r="C21" s="1"/>
  <c r="C13"/>
  <c r="C95" i="1"/>
  <c r="C92"/>
  <c r="C63"/>
  <c r="C67"/>
  <c r="C34"/>
  <c r="C43"/>
  <c r="C24"/>
  <c r="C26" l="1"/>
  <c r="C43" i="2"/>
  <c r="C95"/>
  <c r="C26"/>
  <c r="C45" l="1"/>
  <c r="C69" i="1"/>
  <c r="C96" s="1"/>
  <c r="C44" l="1"/>
  <c r="C46" s="1"/>
</calcChain>
</file>

<file path=xl/sharedStrings.xml><?xml version="1.0" encoding="utf-8"?>
<sst xmlns="http://schemas.openxmlformats.org/spreadsheetml/2006/main" count="232" uniqueCount="99">
  <si>
    <t xml:space="preserve"> АКТИВ</t>
  </si>
  <si>
    <t>N:</t>
  </si>
  <si>
    <t>РАЗДЕЛИ, ГРУПИ, СТАТИИ</t>
  </si>
  <si>
    <t>A</t>
  </si>
  <si>
    <t>Б</t>
  </si>
  <si>
    <t xml:space="preserve"> НЕТЕКУЩИ (ДЪЛГОТРАЙНИ) АКТИВИ</t>
  </si>
  <si>
    <t>I</t>
  </si>
  <si>
    <t xml:space="preserve"> Нематериални активи</t>
  </si>
  <si>
    <t>Концесии,патенти,лицензии,търговски марки,програмни продукти и др.подобни права и активи</t>
  </si>
  <si>
    <t xml:space="preserve">Общо за група I : </t>
  </si>
  <si>
    <t>II</t>
  </si>
  <si>
    <t xml:space="preserve"> Дълготрайни материални активи (ДМА)</t>
  </si>
  <si>
    <t xml:space="preserve">  Земи и сгради</t>
  </si>
  <si>
    <t xml:space="preserve">    - земи</t>
  </si>
  <si>
    <t xml:space="preserve">    - сгради</t>
  </si>
  <si>
    <t xml:space="preserve">  Машини, производствено оборудване и апаратура</t>
  </si>
  <si>
    <t xml:space="preserve"> Съоръжения и други</t>
  </si>
  <si>
    <t xml:space="preserve"> Предоставени аванси и ДМА в процес на изграждане</t>
  </si>
  <si>
    <t xml:space="preserve">Общо за група II : </t>
  </si>
  <si>
    <t>III</t>
  </si>
  <si>
    <t xml:space="preserve"> Дългосрочни финансови активи</t>
  </si>
  <si>
    <t xml:space="preserve"> -инвестиционни имоти</t>
  </si>
  <si>
    <t xml:space="preserve">Общо за група III : </t>
  </si>
  <si>
    <t xml:space="preserve">Общо за раздел Б : </t>
  </si>
  <si>
    <t>В</t>
  </si>
  <si>
    <t xml:space="preserve"> ТЕКУЩИ (КРАТКОТРАЙНИ) АКТИВИ</t>
  </si>
  <si>
    <t xml:space="preserve"> Материални запаси</t>
  </si>
  <si>
    <t xml:space="preserve"> Суровини и материали</t>
  </si>
  <si>
    <t xml:space="preserve"> Незавършено производство</t>
  </si>
  <si>
    <t xml:space="preserve"> Продукция и стоки</t>
  </si>
  <si>
    <t xml:space="preserve">    - продукция</t>
  </si>
  <si>
    <t xml:space="preserve">    -стоки</t>
  </si>
  <si>
    <t xml:space="preserve"> Вземания</t>
  </si>
  <si>
    <t xml:space="preserve"> Вземания от клиенти и доставчици</t>
  </si>
  <si>
    <t xml:space="preserve"> Други вземания</t>
  </si>
  <si>
    <t xml:space="preserve"> Парични средства</t>
  </si>
  <si>
    <t xml:space="preserve"> Парични средства в брой</t>
  </si>
  <si>
    <t xml:space="preserve">Общо за група IV : </t>
  </si>
  <si>
    <t xml:space="preserve">Общо за раздел В : </t>
  </si>
  <si>
    <t>Разходи за бъдещи периоди</t>
  </si>
  <si>
    <t>ПАСИВ</t>
  </si>
  <si>
    <t>А</t>
  </si>
  <si>
    <t xml:space="preserve"> СОБСТВЕН КАПИТАЛ</t>
  </si>
  <si>
    <t xml:space="preserve"> Записан капитал</t>
  </si>
  <si>
    <t xml:space="preserve"> Резерв от последващи оценки</t>
  </si>
  <si>
    <t xml:space="preserve"> Резерви</t>
  </si>
  <si>
    <t xml:space="preserve"> Други резерви</t>
  </si>
  <si>
    <t>V</t>
  </si>
  <si>
    <t xml:space="preserve"> Натрупана печалба (загуба) от минали години</t>
  </si>
  <si>
    <t xml:space="preserve">   в  т.ч. :  - неразпределена печалба</t>
  </si>
  <si>
    <t xml:space="preserve"> Текуща печалба (загуба)</t>
  </si>
  <si>
    <t xml:space="preserve">Общо за раздел А : </t>
  </si>
  <si>
    <t xml:space="preserve"> ПРОВИЗИИ И СХОДНИ ЗАДЪЛЖЕНИЯ</t>
  </si>
  <si>
    <t>Провизии за данъци</t>
  </si>
  <si>
    <t>в т.ч.отсрочени данъци</t>
  </si>
  <si>
    <t xml:space="preserve"> ЗАДЪЛЖЕНИЯ</t>
  </si>
  <si>
    <t xml:space="preserve"> Получени аванси</t>
  </si>
  <si>
    <t xml:space="preserve">   в  т.ч. :  - до   1 година</t>
  </si>
  <si>
    <t xml:space="preserve">                 - над 1 година</t>
  </si>
  <si>
    <t xml:space="preserve"> Задължения към доставчици</t>
  </si>
  <si>
    <t>в т.ч. :     до 1 година</t>
  </si>
  <si>
    <t>в  т.ч. :  - до   1 година</t>
  </si>
  <si>
    <t xml:space="preserve"> в  т.ч. :  - до   1 година</t>
  </si>
  <si>
    <t xml:space="preserve">в  т.ч. :  - до   1 година    </t>
  </si>
  <si>
    <t xml:space="preserve">             - над 1 година    </t>
  </si>
  <si>
    <t xml:space="preserve">гр.София                                              </t>
  </si>
  <si>
    <t>в т.ч. :     - непокрита загуба</t>
  </si>
  <si>
    <t>Управител:</t>
  </si>
  <si>
    <t>Съставител:</t>
  </si>
  <si>
    <t>Сума (хил.лв)</t>
  </si>
  <si>
    <t xml:space="preserve">Общо за група III: </t>
  </si>
  <si>
    <t>IV</t>
  </si>
  <si>
    <t xml:space="preserve">        Сума (хил. лв.)</t>
  </si>
  <si>
    <t xml:space="preserve">Общо за раздел A: </t>
  </si>
  <si>
    <t xml:space="preserve">Общо за раздел Б: </t>
  </si>
  <si>
    <t xml:space="preserve">Сума на актива (А+Б+В)  </t>
  </si>
  <si>
    <t xml:space="preserve">      Задължения към персонала</t>
  </si>
  <si>
    <t xml:space="preserve">       Осигурителни задължения</t>
  </si>
  <si>
    <t xml:space="preserve">      Данъчни задължения</t>
  </si>
  <si>
    <t xml:space="preserve">      Други задължения</t>
  </si>
  <si>
    <t xml:space="preserve">Сума на пасива (А+Б+В)  </t>
  </si>
  <si>
    <t>Николай Вутов</t>
  </si>
  <si>
    <t xml:space="preserve"> Парични средства в сметки и депозити</t>
  </si>
  <si>
    <t>Кристиана Танчева</t>
  </si>
  <si>
    <t>Предоставени аванси и нематериални активи в процес на изграждане</t>
  </si>
  <si>
    <t>към 31.03.2019г.</t>
  </si>
  <si>
    <t>19.04.2019 г.</t>
  </si>
  <si>
    <t xml:space="preserve">СЧЕТОВОДЕН БАЛАНС на "ПРОИНВЕКС" ЕООД                                             към 31.03.2019 г.                                                                                                                                      </t>
  </si>
  <si>
    <t>Отсрочени данъчни активи</t>
  </si>
  <si>
    <t>Заеми</t>
  </si>
  <si>
    <t>в т.ч. - до 1 година</t>
  </si>
  <si>
    <t>към 31.03.2018 г</t>
  </si>
  <si>
    <t>към 31.03.2018г</t>
  </si>
  <si>
    <t>към 31.03.2019</t>
  </si>
  <si>
    <t>към 31.03.2020 г.</t>
  </si>
  <si>
    <t>3.</t>
  </si>
  <si>
    <t>Представени заеми</t>
  </si>
  <si>
    <t>24.04.2020</t>
  </si>
  <si>
    <t xml:space="preserve">СЧЕТОВОДЕН БАЛАНС на "ПРОИНВЕКС" ЕООД                                             към 31.03.2020 г.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</si>
</sst>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/>
    <xf numFmtId="14" fontId="5" fillId="0" borderId="0" xfId="0" applyNumberFormat="1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0" borderId="1" xfId="0" applyNumberFormat="1" applyFont="1" applyBorder="1" applyAlignment="1"/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3" fontId="4" fillId="0" borderId="0" xfId="0" applyNumberFormat="1" applyFo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5"/>
  <sheetViews>
    <sheetView tabSelected="1" topLeftCell="A29" workbookViewId="0">
      <selection activeCell="C94" sqref="C94"/>
    </sheetView>
  </sheetViews>
  <sheetFormatPr defaultColWidth="9.109375" defaultRowHeight="14.4"/>
  <cols>
    <col min="1" max="1" width="3.33203125" style="1" customWidth="1"/>
    <col min="2" max="2" width="45.88671875" style="1" customWidth="1"/>
    <col min="3" max="4" width="17.88671875" style="35" customWidth="1"/>
    <col min="5" max="16384" width="9.109375" style="1"/>
  </cols>
  <sheetData>
    <row r="3" spans="1:4">
      <c r="A3" s="66" t="s">
        <v>98</v>
      </c>
      <c r="B3" s="66"/>
      <c r="C3" s="66"/>
      <c r="D3" s="66"/>
    </row>
    <row r="4" spans="1:4">
      <c r="A4" s="66"/>
      <c r="B4" s="66"/>
      <c r="C4" s="66"/>
      <c r="D4" s="66"/>
    </row>
    <row r="5" spans="1:4" ht="32.25" customHeight="1">
      <c r="A5" s="66"/>
      <c r="B5" s="66"/>
      <c r="C5" s="66"/>
      <c r="D5" s="66"/>
    </row>
    <row r="6" spans="1:4">
      <c r="A6" s="2" t="s">
        <v>0</v>
      </c>
      <c r="B6" s="2"/>
      <c r="C6" s="18"/>
      <c r="D6" s="19"/>
    </row>
    <row r="7" spans="1:4">
      <c r="A7" s="3" t="s">
        <v>1</v>
      </c>
      <c r="B7" s="4" t="s">
        <v>2</v>
      </c>
      <c r="C7" s="20" t="s">
        <v>72</v>
      </c>
      <c r="D7" s="20" t="s">
        <v>72</v>
      </c>
    </row>
    <row r="8" spans="1:4">
      <c r="A8" s="3"/>
      <c r="B8" s="5"/>
      <c r="C8" s="64" t="s">
        <v>94</v>
      </c>
      <c r="D8" s="62" t="s">
        <v>93</v>
      </c>
    </row>
    <row r="9" spans="1:4">
      <c r="A9" s="6" t="s">
        <v>3</v>
      </c>
      <c r="B9" s="7" t="s">
        <v>5</v>
      </c>
      <c r="C9" s="23"/>
      <c r="D9" s="24"/>
    </row>
    <row r="10" spans="1:4">
      <c r="A10" s="6" t="s">
        <v>6</v>
      </c>
      <c r="B10" s="8" t="s">
        <v>7</v>
      </c>
      <c r="C10" s="25"/>
      <c r="D10" s="24"/>
    </row>
    <row r="11" spans="1:4" ht="27">
      <c r="A11" s="9">
        <v>1</v>
      </c>
      <c r="B11" s="8" t="s">
        <v>8</v>
      </c>
      <c r="C11" s="26">
        <v>1</v>
      </c>
      <c r="D11" s="26">
        <v>3</v>
      </c>
    </row>
    <row r="12" spans="1:4" ht="27">
      <c r="A12" s="38">
        <v>2</v>
      </c>
      <c r="B12" s="8" t="s">
        <v>84</v>
      </c>
      <c r="C12" s="26">
        <v>126</v>
      </c>
      <c r="D12" s="26"/>
    </row>
    <row r="13" spans="1:4">
      <c r="A13" s="9"/>
      <c r="B13" s="7" t="s">
        <v>9</v>
      </c>
      <c r="C13" s="21">
        <f>C11+C12</f>
        <v>127</v>
      </c>
      <c r="D13" s="64">
        <f>D11+D12</f>
        <v>3</v>
      </c>
    </row>
    <row r="14" spans="1:4">
      <c r="A14" s="6" t="s">
        <v>10</v>
      </c>
      <c r="B14" s="8" t="s">
        <v>11</v>
      </c>
      <c r="C14" s="26"/>
      <c r="D14" s="26"/>
    </row>
    <row r="15" spans="1:4">
      <c r="A15" s="9">
        <v>1</v>
      </c>
      <c r="B15" s="8" t="s">
        <v>12</v>
      </c>
      <c r="C15" s="26">
        <f>C16+C17</f>
        <v>2387</v>
      </c>
      <c r="D15" s="42">
        <v>2430</v>
      </c>
    </row>
    <row r="16" spans="1:4">
      <c r="A16" s="9"/>
      <c r="B16" s="8" t="s">
        <v>13</v>
      </c>
      <c r="C16" s="26">
        <v>541</v>
      </c>
      <c r="D16" s="42">
        <v>541</v>
      </c>
    </row>
    <row r="17" spans="1:7">
      <c r="A17" s="9"/>
      <c r="B17" s="8" t="s">
        <v>14</v>
      </c>
      <c r="C17" s="40">
        <v>1846</v>
      </c>
      <c r="D17" s="42">
        <v>1889</v>
      </c>
      <c r="F17" s="35"/>
    </row>
    <row r="18" spans="1:7">
      <c r="A18" s="9">
        <v>2</v>
      </c>
      <c r="B18" s="8" t="s">
        <v>15</v>
      </c>
      <c r="C18" s="26">
        <v>5</v>
      </c>
      <c r="D18" s="42">
        <v>7</v>
      </c>
    </row>
    <row r="19" spans="1:7">
      <c r="A19" s="9">
        <v>3</v>
      </c>
      <c r="B19" s="8" t="s">
        <v>16</v>
      </c>
      <c r="C19" s="40">
        <v>158</v>
      </c>
      <c r="D19" s="42">
        <v>169</v>
      </c>
    </row>
    <row r="20" spans="1:7">
      <c r="A20" s="9">
        <v>4</v>
      </c>
      <c r="B20" s="8" t="s">
        <v>17</v>
      </c>
      <c r="C20" s="40">
        <v>5103</v>
      </c>
      <c r="D20" s="42">
        <v>4790</v>
      </c>
      <c r="E20" s="35"/>
    </row>
    <row r="21" spans="1:7">
      <c r="A21" s="9"/>
      <c r="B21" s="7" t="s">
        <v>18</v>
      </c>
      <c r="C21" s="21">
        <f>SUM(C15+C19+C20+C18)</f>
        <v>7653</v>
      </c>
      <c r="D21" s="64">
        <f>SUM(D15+D19+D20+D18)</f>
        <v>7396</v>
      </c>
      <c r="F21" s="35"/>
      <c r="G21" s="35"/>
    </row>
    <row r="22" spans="1:7">
      <c r="A22" s="6" t="s">
        <v>19</v>
      </c>
      <c r="B22" s="8" t="s">
        <v>20</v>
      </c>
      <c r="C22" s="26"/>
      <c r="D22" s="26"/>
      <c r="F22" s="35"/>
    </row>
    <row r="23" spans="1:7">
      <c r="A23" s="9"/>
      <c r="B23" s="8" t="s">
        <v>21</v>
      </c>
      <c r="C23" s="40">
        <v>1708</v>
      </c>
      <c r="D23" s="26">
        <v>1745</v>
      </c>
      <c r="F23" s="35"/>
    </row>
    <row r="24" spans="1:7">
      <c r="A24" s="9"/>
      <c r="B24" s="7" t="s">
        <v>22</v>
      </c>
      <c r="C24" s="21">
        <f>C23</f>
        <v>1708</v>
      </c>
      <c r="D24" s="21">
        <v>1745</v>
      </c>
    </row>
    <row r="25" spans="1:7" s="41" customFormat="1">
      <c r="A25" s="45" t="s">
        <v>71</v>
      </c>
      <c r="B25" s="46" t="s">
        <v>88</v>
      </c>
      <c r="C25" s="43">
        <v>3</v>
      </c>
      <c r="D25" s="44">
        <v>3</v>
      </c>
    </row>
    <row r="26" spans="1:7">
      <c r="A26" s="9"/>
      <c r="B26" s="7" t="s">
        <v>73</v>
      </c>
      <c r="C26" s="21">
        <f>SUM(C21+C24+C13)+C25</f>
        <v>9491</v>
      </c>
      <c r="D26" s="64">
        <f>SUM(D21+D24+D13)+D25</f>
        <v>9147</v>
      </c>
    </row>
    <row r="27" spans="1:7">
      <c r="A27" s="6" t="s">
        <v>4</v>
      </c>
      <c r="B27" s="7" t="s">
        <v>25</v>
      </c>
      <c r="C27" s="21"/>
      <c r="D27" s="21"/>
    </row>
    <row r="28" spans="1:7">
      <c r="A28" s="6" t="s">
        <v>6</v>
      </c>
      <c r="B28" s="8" t="s">
        <v>26</v>
      </c>
      <c r="C28" s="26"/>
      <c r="D28" s="21"/>
    </row>
    <row r="29" spans="1:7">
      <c r="A29" s="9">
        <v>1</v>
      </c>
      <c r="B29" s="8" t="s">
        <v>27</v>
      </c>
      <c r="C29" s="26">
        <v>7</v>
      </c>
      <c r="D29" s="47">
        <v>7</v>
      </c>
    </row>
    <row r="30" spans="1:7">
      <c r="A30" s="9">
        <v>2</v>
      </c>
      <c r="B30" s="8" t="s">
        <v>28</v>
      </c>
      <c r="C30" s="26">
        <v>574</v>
      </c>
      <c r="D30" s="47">
        <v>559</v>
      </c>
    </row>
    <row r="31" spans="1:7">
      <c r="A31" s="9">
        <v>3</v>
      </c>
      <c r="B31" s="8" t="s">
        <v>29</v>
      </c>
      <c r="C31" s="26">
        <v>194</v>
      </c>
      <c r="D31" s="47">
        <v>194</v>
      </c>
    </row>
    <row r="32" spans="1:7">
      <c r="A32" s="9"/>
      <c r="B32" s="8" t="s">
        <v>30</v>
      </c>
      <c r="C32" s="39">
        <v>169</v>
      </c>
      <c r="D32" s="47">
        <v>169</v>
      </c>
    </row>
    <row r="33" spans="1:6">
      <c r="A33" s="9"/>
      <c r="B33" s="8" t="s">
        <v>31</v>
      </c>
      <c r="C33" s="39">
        <v>25</v>
      </c>
      <c r="D33" s="47">
        <v>25</v>
      </c>
    </row>
    <row r="34" spans="1:6">
      <c r="A34" s="9"/>
      <c r="B34" s="7" t="s">
        <v>9</v>
      </c>
      <c r="C34" s="22">
        <f>SUM(C29+C30+C31)</f>
        <v>775</v>
      </c>
      <c r="D34" s="48">
        <v>760</v>
      </c>
    </row>
    <row r="35" spans="1:6">
      <c r="A35" s="6" t="s">
        <v>10</v>
      </c>
      <c r="B35" s="8" t="s">
        <v>32</v>
      </c>
      <c r="C35" s="26"/>
      <c r="D35" s="26"/>
    </row>
    <row r="36" spans="1:6">
      <c r="A36" s="9">
        <v>1</v>
      </c>
      <c r="B36" s="8" t="s">
        <v>33</v>
      </c>
      <c r="C36" s="26">
        <v>166</v>
      </c>
      <c r="D36" s="49">
        <v>174</v>
      </c>
      <c r="F36" s="35"/>
    </row>
    <row r="37" spans="1:6">
      <c r="A37" s="9">
        <v>2</v>
      </c>
      <c r="B37" s="8" t="s">
        <v>34</v>
      </c>
      <c r="C37" s="26">
        <v>84</v>
      </c>
      <c r="D37" s="49">
        <v>69</v>
      </c>
    </row>
    <row r="38" spans="1:6" s="53" customFormat="1">
      <c r="A38" s="59" t="s">
        <v>95</v>
      </c>
      <c r="B38" s="58" t="s">
        <v>96</v>
      </c>
      <c r="C38" s="65">
        <v>198</v>
      </c>
      <c r="D38" s="60"/>
    </row>
    <row r="39" spans="1:6">
      <c r="A39" s="9"/>
      <c r="B39" s="7" t="s">
        <v>18</v>
      </c>
      <c r="C39" s="21">
        <f>C36+C37+C38</f>
        <v>448</v>
      </c>
      <c r="D39" s="21">
        <v>243</v>
      </c>
    </row>
    <row r="40" spans="1:6" ht="15.6">
      <c r="A40" s="10" t="s">
        <v>19</v>
      </c>
      <c r="B40" s="8" t="s">
        <v>35</v>
      </c>
      <c r="C40" s="26"/>
      <c r="D40" s="26"/>
    </row>
    <row r="41" spans="1:6">
      <c r="A41" s="9">
        <v>1</v>
      </c>
      <c r="B41" s="8" t="s">
        <v>36</v>
      </c>
      <c r="C41" s="26">
        <v>1</v>
      </c>
      <c r="D41" s="26">
        <v>3</v>
      </c>
    </row>
    <row r="42" spans="1:6">
      <c r="A42" s="9">
        <v>2</v>
      </c>
      <c r="B42" s="8" t="s">
        <v>82</v>
      </c>
      <c r="C42" s="26">
        <v>647</v>
      </c>
      <c r="D42" s="26">
        <v>1101</v>
      </c>
    </row>
    <row r="43" spans="1:6">
      <c r="A43" s="9"/>
      <c r="B43" s="7" t="s">
        <v>22</v>
      </c>
      <c r="C43" s="21">
        <f>C41+C42</f>
        <v>648</v>
      </c>
      <c r="D43" s="21">
        <v>1104</v>
      </c>
    </row>
    <row r="44" spans="1:6">
      <c r="A44" s="9"/>
      <c r="B44" s="7" t="s">
        <v>74</v>
      </c>
      <c r="C44" s="21">
        <f>SUM(C34+C39+C43)</f>
        <v>1871</v>
      </c>
      <c r="D44" s="21">
        <v>2107</v>
      </c>
    </row>
    <row r="45" spans="1:6">
      <c r="A45" s="6" t="s">
        <v>24</v>
      </c>
      <c r="B45" s="7" t="s">
        <v>39</v>
      </c>
      <c r="C45" s="21">
        <v>51</v>
      </c>
      <c r="D45" s="21">
        <v>71</v>
      </c>
    </row>
    <row r="46" spans="1:6">
      <c r="A46" s="9"/>
      <c r="B46" s="7" t="s">
        <v>75</v>
      </c>
      <c r="C46" s="21">
        <f>SUM(C26+C44+C45)</f>
        <v>11413</v>
      </c>
      <c r="D46" s="21">
        <v>11325</v>
      </c>
      <c r="E46" s="35"/>
    </row>
    <row r="47" spans="1:6">
      <c r="A47" s="11"/>
      <c r="B47" s="12"/>
      <c r="C47" s="27"/>
      <c r="D47" s="27"/>
    </row>
    <row r="48" spans="1:6">
      <c r="A48" s="11"/>
      <c r="B48" s="12"/>
      <c r="C48" s="27"/>
      <c r="D48" s="28"/>
    </row>
    <row r="49" spans="1:4">
      <c r="A49" s="11"/>
      <c r="B49" s="12"/>
      <c r="C49" s="27"/>
      <c r="D49" s="28"/>
    </row>
    <row r="50" spans="1:4">
      <c r="A50" s="11"/>
      <c r="B50" s="12"/>
      <c r="C50" s="27"/>
      <c r="D50" s="28"/>
    </row>
    <row r="51" spans="1:4">
      <c r="A51" s="11"/>
      <c r="B51" s="12"/>
      <c r="C51" s="27"/>
      <c r="D51" s="28"/>
    </row>
    <row r="52" spans="1:4">
      <c r="A52" s="11"/>
      <c r="B52" s="12"/>
      <c r="C52" s="27"/>
      <c r="D52" s="28"/>
    </row>
    <row r="53" spans="1:4">
      <c r="A53" s="11"/>
      <c r="B53" s="12"/>
      <c r="C53" s="27"/>
      <c r="D53" s="28"/>
    </row>
    <row r="54" spans="1:4">
      <c r="A54" s="11"/>
      <c r="B54" s="12"/>
      <c r="C54" s="27"/>
      <c r="D54" s="19"/>
    </row>
    <row r="55" spans="1:4">
      <c r="A55" s="11"/>
      <c r="B55" s="12"/>
      <c r="C55" s="27"/>
      <c r="D55" s="19"/>
    </row>
    <row r="56" spans="1:4">
      <c r="A56" s="13" t="s">
        <v>40</v>
      </c>
      <c r="B56" s="7"/>
      <c r="C56" s="29" t="s">
        <v>69</v>
      </c>
      <c r="D56" s="22" t="s">
        <v>69</v>
      </c>
    </row>
    <row r="57" spans="1:4">
      <c r="A57" s="3" t="s">
        <v>1</v>
      </c>
      <c r="B57" s="4" t="s">
        <v>2</v>
      </c>
      <c r="C57" s="64" t="s">
        <v>94</v>
      </c>
      <c r="D57" s="64" t="s">
        <v>85</v>
      </c>
    </row>
    <row r="58" spans="1:4">
      <c r="A58" s="6" t="s">
        <v>41</v>
      </c>
      <c r="B58" s="7" t="s">
        <v>42</v>
      </c>
      <c r="C58" s="30"/>
      <c r="D58" s="31"/>
    </row>
    <row r="59" spans="1:4">
      <c r="A59" s="6" t="s">
        <v>6</v>
      </c>
      <c r="B59" s="8" t="s">
        <v>43</v>
      </c>
      <c r="C59" s="52">
        <v>6206</v>
      </c>
      <c r="D59" s="50">
        <v>6206</v>
      </c>
    </row>
    <row r="60" spans="1:4">
      <c r="A60" s="6" t="s">
        <v>10</v>
      </c>
      <c r="B60" s="8" t="s">
        <v>44</v>
      </c>
      <c r="C60" s="52">
        <v>2200</v>
      </c>
      <c r="D60" s="50">
        <v>2200</v>
      </c>
    </row>
    <row r="61" spans="1:4">
      <c r="A61" s="6" t="s">
        <v>19</v>
      </c>
      <c r="B61" s="8" t="s">
        <v>45</v>
      </c>
      <c r="C61" s="52"/>
      <c r="D61" s="50"/>
    </row>
    <row r="62" spans="1:4">
      <c r="A62" s="9">
        <v>1</v>
      </c>
      <c r="B62" s="8" t="s">
        <v>46</v>
      </c>
      <c r="C62" s="52">
        <v>2177</v>
      </c>
      <c r="D62" s="50">
        <v>2177</v>
      </c>
    </row>
    <row r="63" spans="1:4">
      <c r="A63" s="9"/>
      <c r="B63" s="7" t="s">
        <v>70</v>
      </c>
      <c r="C63" s="21">
        <f>C62</f>
        <v>2177</v>
      </c>
      <c r="D63" s="21">
        <v>2177</v>
      </c>
    </row>
    <row r="64" spans="1:4">
      <c r="A64" s="6" t="s">
        <v>71</v>
      </c>
      <c r="B64" s="8" t="s">
        <v>48</v>
      </c>
      <c r="C64" s="26"/>
      <c r="D64" s="26"/>
    </row>
    <row r="65" spans="1:12">
      <c r="A65" s="6"/>
      <c r="B65" s="8" t="s">
        <v>66</v>
      </c>
      <c r="C65" s="26">
        <v>-55</v>
      </c>
      <c r="D65" s="26">
        <v>-71</v>
      </c>
    </row>
    <row r="66" spans="1:12">
      <c r="A66" s="9"/>
      <c r="B66" s="8" t="s">
        <v>49</v>
      </c>
      <c r="C66" s="26">
        <v>72</v>
      </c>
      <c r="D66" s="26">
        <v>16</v>
      </c>
    </row>
    <row r="67" spans="1:12">
      <c r="A67" s="9"/>
      <c r="B67" s="7" t="s">
        <v>37</v>
      </c>
      <c r="C67" s="21">
        <f>C65+C66</f>
        <v>17</v>
      </c>
      <c r="D67" s="21">
        <v>-55</v>
      </c>
    </row>
    <row r="68" spans="1:12">
      <c r="A68" s="6" t="s">
        <v>47</v>
      </c>
      <c r="B68" s="8" t="s">
        <v>50</v>
      </c>
      <c r="C68" s="26">
        <v>53</v>
      </c>
      <c r="D68" s="26">
        <v>40</v>
      </c>
    </row>
    <row r="69" spans="1:12">
      <c r="A69" s="9"/>
      <c r="B69" s="7" t="s">
        <v>51</v>
      </c>
      <c r="C69" s="21">
        <f>SUM(C59+C60+C63+C67+C68)</f>
        <v>10653</v>
      </c>
      <c r="D69" s="51">
        <v>10568</v>
      </c>
    </row>
    <row r="70" spans="1:12">
      <c r="A70" s="6" t="s">
        <v>4</v>
      </c>
      <c r="B70" s="7" t="s">
        <v>52</v>
      </c>
      <c r="C70" s="21"/>
      <c r="D70" s="21"/>
    </row>
    <row r="71" spans="1:12">
      <c r="A71" s="9">
        <v>1</v>
      </c>
      <c r="B71" s="8" t="s">
        <v>53</v>
      </c>
      <c r="C71" s="26"/>
      <c r="D71" s="26"/>
    </row>
    <row r="72" spans="1:12">
      <c r="A72" s="9"/>
      <c r="B72" s="8" t="s">
        <v>54</v>
      </c>
      <c r="C72" s="26"/>
      <c r="D72" s="26"/>
    </row>
    <row r="73" spans="1:12">
      <c r="A73" s="9"/>
      <c r="B73" s="7" t="s">
        <v>23</v>
      </c>
      <c r="C73" s="21"/>
      <c r="D73" s="21"/>
    </row>
    <row r="74" spans="1:12">
      <c r="A74" s="6" t="s">
        <v>24</v>
      </c>
      <c r="B74" s="7" t="s">
        <v>55</v>
      </c>
      <c r="C74" s="21"/>
      <c r="D74" s="21"/>
    </row>
    <row r="75" spans="1:12" s="53" customFormat="1">
      <c r="A75" s="59">
        <v>1</v>
      </c>
      <c r="B75" s="58" t="s">
        <v>56</v>
      </c>
      <c r="C75" s="60">
        <v>83</v>
      </c>
      <c r="D75" s="60"/>
    </row>
    <row r="76" spans="1:12" s="53" customFormat="1">
      <c r="A76" s="59"/>
      <c r="B76" s="58" t="s">
        <v>57</v>
      </c>
      <c r="C76" s="60">
        <v>83</v>
      </c>
      <c r="D76" s="60"/>
    </row>
    <row r="77" spans="1:12" s="53" customFormat="1">
      <c r="A77" s="59"/>
      <c r="B77" s="58" t="s">
        <v>58</v>
      </c>
      <c r="C77" s="60"/>
      <c r="D77" s="60"/>
    </row>
    <row r="78" spans="1:12" s="53" customFormat="1">
      <c r="A78" s="59">
        <v>2</v>
      </c>
      <c r="B78" s="58" t="s">
        <v>89</v>
      </c>
      <c r="C78" s="60">
        <v>407</v>
      </c>
      <c r="D78" s="60">
        <v>498</v>
      </c>
    </row>
    <row r="79" spans="1:12" s="53" customFormat="1">
      <c r="A79" s="59"/>
      <c r="B79" s="58" t="s">
        <v>90</v>
      </c>
      <c r="C79" s="60">
        <v>69</v>
      </c>
      <c r="D79" s="60">
        <v>69</v>
      </c>
      <c r="L79"/>
    </row>
    <row r="80" spans="1:12" s="53" customFormat="1">
      <c r="A80" s="59"/>
      <c r="B80" s="58" t="s">
        <v>58</v>
      </c>
      <c r="C80" s="60">
        <v>338</v>
      </c>
      <c r="D80" s="60">
        <v>430</v>
      </c>
    </row>
    <row r="81" spans="1:4" s="53" customFormat="1">
      <c r="A81" s="59">
        <v>3</v>
      </c>
      <c r="B81" s="58" t="s">
        <v>59</v>
      </c>
      <c r="C81" s="60">
        <v>52</v>
      </c>
      <c r="D81" s="60">
        <v>30</v>
      </c>
    </row>
    <row r="82" spans="1:4" s="53" customFormat="1">
      <c r="A82" s="59"/>
      <c r="B82" s="58" t="s">
        <v>57</v>
      </c>
      <c r="C82" s="60">
        <v>52</v>
      </c>
      <c r="D82" s="60">
        <v>30</v>
      </c>
    </row>
    <row r="83" spans="1:4" s="53" customFormat="1">
      <c r="A83" s="59"/>
      <c r="B83" s="58" t="s">
        <v>58</v>
      </c>
      <c r="C83" s="60"/>
      <c r="D83" s="60"/>
    </row>
    <row r="84" spans="1:4" s="53" customFormat="1">
      <c r="A84" s="59">
        <v>4</v>
      </c>
      <c r="B84" s="58" t="s">
        <v>76</v>
      </c>
      <c r="C84" s="60">
        <v>35</v>
      </c>
      <c r="D84" s="60">
        <v>47</v>
      </c>
    </row>
    <row r="85" spans="1:4">
      <c r="A85" s="59"/>
      <c r="B85" s="58" t="s">
        <v>60</v>
      </c>
      <c r="C85" s="60">
        <v>35</v>
      </c>
      <c r="D85" s="60">
        <v>47</v>
      </c>
    </row>
    <row r="86" spans="1:4">
      <c r="A86" s="59">
        <v>5</v>
      </c>
      <c r="B86" s="58" t="s">
        <v>77</v>
      </c>
      <c r="C86" s="60">
        <v>9</v>
      </c>
      <c r="D86" s="60">
        <v>11</v>
      </c>
    </row>
    <row r="87" spans="1:4">
      <c r="A87" s="59"/>
      <c r="B87" s="58" t="s">
        <v>61</v>
      </c>
      <c r="C87" s="60">
        <v>9</v>
      </c>
      <c r="D87" s="60">
        <v>11</v>
      </c>
    </row>
    <row r="88" spans="1:4">
      <c r="A88" s="59">
        <v>6</v>
      </c>
      <c r="B88" s="58" t="s">
        <v>78</v>
      </c>
      <c r="C88" s="60">
        <v>5</v>
      </c>
      <c r="D88" s="60">
        <v>10</v>
      </c>
    </row>
    <row r="89" spans="1:4">
      <c r="A89" s="59"/>
      <c r="B89" s="58" t="s">
        <v>61</v>
      </c>
      <c r="C89" s="60">
        <v>5</v>
      </c>
      <c r="D89" s="60">
        <v>10</v>
      </c>
    </row>
    <row r="90" spans="1:4">
      <c r="A90" s="59">
        <v>7</v>
      </c>
      <c r="B90" s="58" t="s">
        <v>79</v>
      </c>
      <c r="C90" s="60">
        <v>169</v>
      </c>
      <c r="D90" s="60">
        <v>161</v>
      </c>
    </row>
    <row r="91" spans="1:4">
      <c r="A91" s="59"/>
      <c r="B91" s="58" t="s">
        <v>62</v>
      </c>
      <c r="C91" s="60">
        <v>9</v>
      </c>
      <c r="D91" s="60">
        <v>13</v>
      </c>
    </row>
    <row r="92" spans="1:4">
      <c r="A92" s="59"/>
      <c r="B92" s="58" t="s">
        <v>58</v>
      </c>
      <c r="C92" s="60">
        <f>C90-C91</f>
        <v>160</v>
      </c>
      <c r="D92" s="60">
        <v>148</v>
      </c>
    </row>
    <row r="93" spans="1:4">
      <c r="A93" s="56"/>
      <c r="B93" s="57" t="s">
        <v>38</v>
      </c>
      <c r="C93" s="54">
        <f>C78+C81+C84+C86+C88+C90+C75</f>
        <v>760</v>
      </c>
      <c r="D93" s="54">
        <v>757</v>
      </c>
    </row>
    <row r="94" spans="1:4">
      <c r="A94" s="59"/>
      <c r="B94" s="58" t="s">
        <v>63</v>
      </c>
      <c r="C94" s="60">
        <f>C79+C82+C85+C87+C89+C91+C76</f>
        <v>262</v>
      </c>
      <c r="D94" s="60">
        <v>180</v>
      </c>
    </row>
    <row r="95" spans="1:4">
      <c r="A95" s="59"/>
      <c r="B95" s="58" t="s">
        <v>64</v>
      </c>
      <c r="C95" s="60">
        <f>C92+C80</f>
        <v>498</v>
      </c>
      <c r="D95" s="60">
        <v>578</v>
      </c>
    </row>
    <row r="96" spans="1:4">
      <c r="A96" s="59"/>
      <c r="B96" s="57" t="s">
        <v>80</v>
      </c>
      <c r="C96" s="22">
        <f>C93+C69</f>
        <v>11413</v>
      </c>
      <c r="D96" s="55">
        <v>11325</v>
      </c>
    </row>
    <row r="97" spans="1:4">
      <c r="A97" s="14"/>
      <c r="B97" s="15"/>
      <c r="C97" s="32"/>
      <c r="D97" s="33"/>
    </row>
    <row r="98" spans="1:4">
      <c r="B98" s="37" t="s">
        <v>97</v>
      </c>
      <c r="C98" s="32" t="s">
        <v>67</v>
      </c>
      <c r="D98" s="32"/>
    </row>
    <row r="99" spans="1:4">
      <c r="B99" s="17" t="s">
        <v>65</v>
      </c>
      <c r="C99" s="32"/>
      <c r="D99" s="36" t="s">
        <v>81</v>
      </c>
    </row>
    <row r="100" spans="1:4">
      <c r="B100" s="16"/>
      <c r="C100" s="32"/>
      <c r="D100" s="34"/>
    </row>
    <row r="101" spans="1:4">
      <c r="B101" s="16"/>
      <c r="C101" s="32" t="s">
        <v>68</v>
      </c>
      <c r="D101" s="32"/>
    </row>
    <row r="102" spans="1:4">
      <c r="D102" s="36" t="s">
        <v>83</v>
      </c>
    </row>
    <row r="103" spans="1:4">
      <c r="D103" s="32"/>
    </row>
    <row r="104" spans="1:4">
      <c r="D104" s="32"/>
    </row>
    <row r="105" spans="1:4">
      <c r="D105" s="32"/>
    </row>
  </sheetData>
  <mergeCells count="1">
    <mergeCell ref="A3:D5"/>
  </mergeCells>
  <pageMargins left="0.98425196850393704" right="0" top="0.59055118110236227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4"/>
  <sheetViews>
    <sheetView topLeftCell="A70" workbookViewId="0">
      <selection activeCell="C94" sqref="C94"/>
    </sheetView>
  </sheetViews>
  <sheetFormatPr defaultColWidth="9.109375" defaultRowHeight="14.4"/>
  <cols>
    <col min="1" max="1" width="3.33203125" style="53" customWidth="1"/>
    <col min="2" max="2" width="45.88671875" style="53" customWidth="1"/>
    <col min="3" max="4" width="17.88671875" style="35" customWidth="1"/>
    <col min="5" max="16384" width="9.109375" style="53"/>
  </cols>
  <sheetData>
    <row r="3" spans="1:4">
      <c r="A3" s="66" t="s">
        <v>87</v>
      </c>
      <c r="B3" s="66"/>
      <c r="C3" s="66"/>
      <c r="D3" s="66"/>
    </row>
    <row r="4" spans="1:4">
      <c r="A4" s="66"/>
      <c r="B4" s="66"/>
      <c r="C4" s="66"/>
      <c r="D4" s="66"/>
    </row>
    <row r="5" spans="1:4" ht="32.25" customHeight="1">
      <c r="A5" s="66"/>
      <c r="B5" s="66"/>
      <c r="C5" s="66"/>
      <c r="D5" s="66"/>
    </row>
    <row r="6" spans="1:4">
      <c r="A6" s="2" t="s">
        <v>0</v>
      </c>
      <c r="B6" s="2"/>
      <c r="C6" s="18"/>
      <c r="D6" s="19"/>
    </row>
    <row r="7" spans="1:4">
      <c r="A7" s="3" t="s">
        <v>1</v>
      </c>
      <c r="B7" s="4" t="s">
        <v>2</v>
      </c>
      <c r="C7" s="20" t="s">
        <v>72</v>
      </c>
      <c r="D7" s="20" t="s">
        <v>72</v>
      </c>
    </row>
    <row r="8" spans="1:4">
      <c r="A8" s="3"/>
      <c r="B8" s="54"/>
      <c r="C8" s="21" t="s">
        <v>85</v>
      </c>
      <c r="D8" s="22" t="s">
        <v>92</v>
      </c>
    </row>
    <row r="9" spans="1:4">
      <c r="A9" s="56" t="s">
        <v>3</v>
      </c>
      <c r="B9" s="57" t="s">
        <v>5</v>
      </c>
      <c r="C9" s="23"/>
      <c r="D9" s="24"/>
    </row>
    <row r="10" spans="1:4">
      <c r="A10" s="56" t="s">
        <v>6</v>
      </c>
      <c r="B10" s="58" t="s">
        <v>7</v>
      </c>
      <c r="C10" s="25"/>
      <c r="D10" s="24"/>
    </row>
    <row r="11" spans="1:4" ht="27">
      <c r="A11" s="59">
        <v>1</v>
      </c>
      <c r="B11" s="58" t="s">
        <v>8</v>
      </c>
      <c r="C11" s="26">
        <v>3</v>
      </c>
      <c r="D11" s="63">
        <v>5</v>
      </c>
    </row>
    <row r="12" spans="1:4" ht="27">
      <c r="A12" s="38">
        <v>2</v>
      </c>
      <c r="B12" s="58" t="s">
        <v>84</v>
      </c>
      <c r="C12" s="26"/>
      <c r="D12" s="63"/>
    </row>
    <row r="13" spans="1:4">
      <c r="A13" s="59"/>
      <c r="B13" s="57" t="s">
        <v>9</v>
      </c>
      <c r="C13" s="21">
        <f>C11+C12</f>
        <v>3</v>
      </c>
      <c r="D13" s="61">
        <v>5</v>
      </c>
    </row>
    <row r="14" spans="1:4">
      <c r="A14" s="56" t="s">
        <v>10</v>
      </c>
      <c r="B14" s="58" t="s">
        <v>11</v>
      </c>
      <c r="C14" s="26"/>
      <c r="D14" s="63"/>
    </row>
    <row r="15" spans="1:4">
      <c r="A15" s="59">
        <v>1</v>
      </c>
      <c r="B15" s="58" t="s">
        <v>12</v>
      </c>
      <c r="C15" s="26">
        <f>C16+C17</f>
        <v>2430</v>
      </c>
      <c r="D15" s="63">
        <v>2500</v>
      </c>
    </row>
    <row r="16" spans="1:4">
      <c r="A16" s="59"/>
      <c r="B16" s="58" t="s">
        <v>13</v>
      </c>
      <c r="C16" s="26">
        <v>541</v>
      </c>
      <c r="D16" s="63">
        <v>541</v>
      </c>
    </row>
    <row r="17" spans="1:6">
      <c r="A17" s="59"/>
      <c r="B17" s="58" t="s">
        <v>14</v>
      </c>
      <c r="C17" s="40">
        <v>1889</v>
      </c>
      <c r="D17" s="63">
        <v>1959</v>
      </c>
      <c r="F17" s="35"/>
    </row>
    <row r="18" spans="1:6">
      <c r="A18" s="59">
        <v>2</v>
      </c>
      <c r="B18" s="58" t="s">
        <v>15</v>
      </c>
      <c r="C18" s="26">
        <v>7</v>
      </c>
      <c r="D18" s="63">
        <v>0</v>
      </c>
    </row>
    <row r="19" spans="1:6">
      <c r="A19" s="59">
        <v>3</v>
      </c>
      <c r="B19" s="58" t="s">
        <v>16</v>
      </c>
      <c r="C19" s="40">
        <v>169</v>
      </c>
      <c r="D19" s="63">
        <v>164</v>
      </c>
    </row>
    <row r="20" spans="1:6">
      <c r="A20" s="59">
        <v>4</v>
      </c>
      <c r="B20" s="58" t="s">
        <v>17</v>
      </c>
      <c r="C20" s="40">
        <v>4790</v>
      </c>
      <c r="D20" s="63">
        <v>4047</v>
      </c>
    </row>
    <row r="21" spans="1:6">
      <c r="A21" s="59"/>
      <c r="B21" s="57" t="s">
        <v>18</v>
      </c>
      <c r="C21" s="21">
        <f>SUM(C15+C19+C20+C18)</f>
        <v>7396</v>
      </c>
      <c r="D21" s="61">
        <v>6711</v>
      </c>
    </row>
    <row r="22" spans="1:6">
      <c r="A22" s="56" t="s">
        <v>19</v>
      </c>
      <c r="B22" s="58" t="s">
        <v>20</v>
      </c>
      <c r="C22" s="26"/>
      <c r="D22" s="63"/>
    </row>
    <row r="23" spans="1:6">
      <c r="A23" s="59"/>
      <c r="B23" s="58" t="s">
        <v>21</v>
      </c>
      <c r="C23" s="40">
        <v>1745</v>
      </c>
      <c r="D23" s="63">
        <v>1843</v>
      </c>
      <c r="F23" s="35"/>
    </row>
    <row r="24" spans="1:6">
      <c r="A24" s="59"/>
      <c r="B24" s="57" t="s">
        <v>22</v>
      </c>
      <c r="C24" s="21">
        <f>C23</f>
        <v>1745</v>
      </c>
      <c r="D24" s="61">
        <v>1843</v>
      </c>
    </row>
    <row r="25" spans="1:6">
      <c r="A25" s="56" t="s">
        <v>71</v>
      </c>
      <c r="B25" s="57" t="s">
        <v>88</v>
      </c>
      <c r="C25" s="54">
        <v>3</v>
      </c>
      <c r="D25" s="61"/>
    </row>
    <row r="26" spans="1:6">
      <c r="A26" s="59"/>
      <c r="B26" s="57" t="s">
        <v>73</v>
      </c>
      <c r="C26" s="21">
        <f>SUM(C21+C24+C13)+C25</f>
        <v>9147</v>
      </c>
      <c r="D26" s="61">
        <v>8559</v>
      </c>
    </row>
    <row r="27" spans="1:6">
      <c r="A27" s="56" t="s">
        <v>4</v>
      </c>
      <c r="B27" s="57" t="s">
        <v>25</v>
      </c>
      <c r="C27" s="21"/>
      <c r="D27" s="61"/>
    </row>
    <row r="28" spans="1:6">
      <c r="A28" s="56" t="s">
        <v>6</v>
      </c>
      <c r="B28" s="58" t="s">
        <v>26</v>
      </c>
      <c r="C28" s="26"/>
      <c r="D28" s="63"/>
    </row>
    <row r="29" spans="1:6">
      <c r="A29" s="59">
        <v>1</v>
      </c>
      <c r="B29" s="58" t="s">
        <v>27</v>
      </c>
      <c r="C29" s="26">
        <v>7</v>
      </c>
      <c r="D29" s="63">
        <v>24</v>
      </c>
    </row>
    <row r="30" spans="1:6">
      <c r="A30" s="59">
        <v>2</v>
      </c>
      <c r="B30" s="58" t="s">
        <v>28</v>
      </c>
      <c r="C30" s="26">
        <v>559</v>
      </c>
      <c r="D30" s="63">
        <v>558</v>
      </c>
    </row>
    <row r="31" spans="1:6">
      <c r="A31" s="59">
        <v>3</v>
      </c>
      <c r="B31" s="58" t="s">
        <v>29</v>
      </c>
      <c r="C31" s="26">
        <v>194</v>
      </c>
      <c r="D31" s="63">
        <v>195</v>
      </c>
    </row>
    <row r="32" spans="1:6">
      <c r="A32" s="59"/>
      <c r="B32" s="58" t="s">
        <v>30</v>
      </c>
      <c r="C32" s="39">
        <v>169</v>
      </c>
      <c r="D32" s="63">
        <v>169</v>
      </c>
    </row>
    <row r="33" spans="1:4">
      <c r="A33" s="59"/>
      <c r="B33" s="58" t="s">
        <v>31</v>
      </c>
      <c r="C33" s="39">
        <v>25</v>
      </c>
      <c r="D33" s="63">
        <v>26</v>
      </c>
    </row>
    <row r="34" spans="1:4">
      <c r="A34" s="59"/>
      <c r="B34" s="57" t="s">
        <v>9</v>
      </c>
      <c r="C34" s="22">
        <f>SUM(C29+C30+C31)</f>
        <v>760</v>
      </c>
      <c r="D34" s="62">
        <v>777</v>
      </c>
    </row>
    <row r="35" spans="1:4">
      <c r="A35" s="56" t="s">
        <v>10</v>
      </c>
      <c r="B35" s="58" t="s">
        <v>32</v>
      </c>
      <c r="C35" s="26"/>
      <c r="D35" s="63"/>
    </row>
    <row r="36" spans="1:4">
      <c r="A36" s="59">
        <v>1</v>
      </c>
      <c r="B36" s="58" t="s">
        <v>33</v>
      </c>
      <c r="C36" s="26">
        <v>174</v>
      </c>
      <c r="D36" s="63">
        <v>131</v>
      </c>
    </row>
    <row r="37" spans="1:4">
      <c r="A37" s="59">
        <v>2</v>
      </c>
      <c r="B37" s="58" t="s">
        <v>34</v>
      </c>
      <c r="C37" s="26">
        <v>69</v>
      </c>
      <c r="D37" s="63">
        <v>55</v>
      </c>
    </row>
    <row r="38" spans="1:4">
      <c r="A38" s="59"/>
      <c r="B38" s="57" t="s">
        <v>18</v>
      </c>
      <c r="C38" s="21">
        <f>C36+C37</f>
        <v>243</v>
      </c>
      <c r="D38" s="61">
        <v>186</v>
      </c>
    </row>
    <row r="39" spans="1:4" ht="15.6">
      <c r="A39" s="10" t="s">
        <v>19</v>
      </c>
      <c r="B39" s="58" t="s">
        <v>35</v>
      </c>
      <c r="C39" s="26"/>
      <c r="D39" s="63"/>
    </row>
    <row r="40" spans="1:4">
      <c r="A40" s="59">
        <v>1</v>
      </c>
      <c r="B40" s="58" t="s">
        <v>36</v>
      </c>
      <c r="C40" s="26">
        <v>3</v>
      </c>
      <c r="D40" s="63">
        <v>7</v>
      </c>
    </row>
    <row r="41" spans="1:4">
      <c r="A41" s="59">
        <v>2</v>
      </c>
      <c r="B41" s="58" t="s">
        <v>82</v>
      </c>
      <c r="C41" s="26">
        <v>1101</v>
      </c>
      <c r="D41" s="63">
        <v>1318</v>
      </c>
    </row>
    <row r="42" spans="1:4">
      <c r="A42" s="59"/>
      <c r="B42" s="57" t="s">
        <v>22</v>
      </c>
      <c r="C42" s="21">
        <f>C40+C41</f>
        <v>1104</v>
      </c>
      <c r="D42" s="61">
        <v>1325</v>
      </c>
    </row>
    <row r="43" spans="1:4">
      <c r="A43" s="59"/>
      <c r="B43" s="57" t="s">
        <v>74</v>
      </c>
      <c r="C43" s="21">
        <f>SUM(C34+C38+C42)</f>
        <v>2107</v>
      </c>
      <c r="D43" s="61">
        <v>2288</v>
      </c>
    </row>
    <row r="44" spans="1:4">
      <c r="A44" s="56" t="s">
        <v>24</v>
      </c>
      <c r="B44" s="57" t="s">
        <v>39</v>
      </c>
      <c r="C44" s="21">
        <v>71</v>
      </c>
      <c r="D44" s="61">
        <v>3</v>
      </c>
    </row>
    <row r="45" spans="1:4">
      <c r="A45" s="59"/>
      <c r="B45" s="57" t="s">
        <v>75</v>
      </c>
      <c r="C45" s="21">
        <f>SUM(C26+C43+C44)</f>
        <v>11325</v>
      </c>
      <c r="D45" s="61">
        <v>10850</v>
      </c>
    </row>
    <row r="46" spans="1:4">
      <c r="A46" s="11"/>
      <c r="B46" s="12"/>
      <c r="C46" s="27"/>
      <c r="D46" s="27"/>
    </row>
    <row r="47" spans="1:4">
      <c r="A47" s="11"/>
      <c r="B47" s="12"/>
      <c r="C47" s="27"/>
      <c r="D47" s="28"/>
    </row>
    <row r="48" spans="1:4">
      <c r="A48" s="11"/>
      <c r="B48" s="12"/>
      <c r="C48" s="27"/>
      <c r="D48" s="28"/>
    </row>
    <row r="49" spans="1:4">
      <c r="A49" s="11"/>
      <c r="B49" s="12"/>
      <c r="C49" s="27"/>
      <c r="D49" s="28"/>
    </row>
    <row r="50" spans="1:4">
      <c r="A50" s="11"/>
      <c r="B50" s="12"/>
      <c r="C50" s="27"/>
      <c r="D50" s="28"/>
    </row>
    <row r="51" spans="1:4">
      <c r="A51" s="11"/>
      <c r="B51" s="12"/>
      <c r="C51" s="27"/>
      <c r="D51" s="28"/>
    </row>
    <row r="52" spans="1:4">
      <c r="A52" s="11"/>
      <c r="B52" s="12"/>
      <c r="C52" s="27"/>
      <c r="D52" s="28"/>
    </row>
    <row r="53" spans="1:4">
      <c r="A53" s="11"/>
      <c r="B53" s="12"/>
      <c r="C53" s="27"/>
      <c r="D53" s="19"/>
    </row>
    <row r="54" spans="1:4">
      <c r="A54" s="11"/>
      <c r="B54" s="12"/>
      <c r="C54" s="27"/>
      <c r="D54" s="19"/>
    </row>
    <row r="55" spans="1:4">
      <c r="A55" s="13" t="s">
        <v>40</v>
      </c>
      <c r="B55" s="57"/>
      <c r="C55" s="29" t="s">
        <v>69</v>
      </c>
      <c r="D55" s="22" t="s">
        <v>69</v>
      </c>
    </row>
    <row r="56" spans="1:4">
      <c r="A56" s="3" t="s">
        <v>1</v>
      </c>
      <c r="B56" s="4" t="s">
        <v>2</v>
      </c>
      <c r="C56" s="21" t="s">
        <v>85</v>
      </c>
      <c r="D56" s="22" t="s">
        <v>91</v>
      </c>
    </row>
    <row r="57" spans="1:4">
      <c r="A57" s="56" t="s">
        <v>41</v>
      </c>
      <c r="B57" s="57" t="s">
        <v>42</v>
      </c>
      <c r="C57" s="30"/>
      <c r="D57" s="31"/>
    </row>
    <row r="58" spans="1:4">
      <c r="A58" s="56" t="s">
        <v>6</v>
      </c>
      <c r="B58" s="58" t="s">
        <v>43</v>
      </c>
      <c r="C58" s="60">
        <v>6206</v>
      </c>
      <c r="D58" s="65">
        <v>6206</v>
      </c>
    </row>
    <row r="59" spans="1:4">
      <c r="A59" s="56" t="s">
        <v>10</v>
      </c>
      <c r="B59" s="58" t="s">
        <v>44</v>
      </c>
      <c r="C59" s="60">
        <v>2200</v>
      </c>
      <c r="D59" s="65">
        <v>2200</v>
      </c>
    </row>
    <row r="60" spans="1:4">
      <c r="A60" s="56" t="s">
        <v>19</v>
      </c>
      <c r="B60" s="58" t="s">
        <v>45</v>
      </c>
      <c r="C60" s="60"/>
      <c r="D60" s="65"/>
    </row>
    <row r="61" spans="1:4">
      <c r="A61" s="59">
        <v>1</v>
      </c>
      <c r="B61" s="58" t="s">
        <v>46</v>
      </c>
      <c r="C61" s="60">
        <v>2177</v>
      </c>
      <c r="D61" s="65">
        <v>2177</v>
      </c>
    </row>
    <row r="62" spans="1:4">
      <c r="A62" s="59"/>
      <c r="B62" s="57" t="s">
        <v>70</v>
      </c>
      <c r="C62" s="21">
        <f>C61</f>
        <v>2177</v>
      </c>
      <c r="D62" s="64">
        <v>2177</v>
      </c>
    </row>
    <row r="63" spans="1:4">
      <c r="A63" s="56" t="s">
        <v>71</v>
      </c>
      <c r="B63" s="58" t="s">
        <v>48</v>
      </c>
      <c r="C63" s="26"/>
      <c r="D63" s="65"/>
    </row>
    <row r="64" spans="1:4">
      <c r="A64" s="56"/>
      <c r="B64" s="58" t="s">
        <v>66</v>
      </c>
      <c r="C64" s="26">
        <v>-71</v>
      </c>
      <c r="D64" s="65">
        <v>-71</v>
      </c>
    </row>
    <row r="65" spans="1:4">
      <c r="A65" s="59"/>
      <c r="B65" s="58" t="s">
        <v>49</v>
      </c>
      <c r="C65" s="26">
        <v>16</v>
      </c>
      <c r="D65" s="65"/>
    </row>
    <row r="66" spans="1:4">
      <c r="A66" s="59"/>
      <c r="B66" s="57" t="s">
        <v>37</v>
      </c>
      <c r="C66" s="21">
        <f>C64+C65</f>
        <v>-55</v>
      </c>
      <c r="D66" s="64">
        <v>-71</v>
      </c>
    </row>
    <row r="67" spans="1:4">
      <c r="A67" s="56" t="s">
        <v>47</v>
      </c>
      <c r="B67" s="58" t="s">
        <v>50</v>
      </c>
      <c r="C67" s="26">
        <v>40</v>
      </c>
      <c r="D67" s="65">
        <v>110</v>
      </c>
    </row>
    <row r="68" spans="1:4">
      <c r="A68" s="59"/>
      <c r="B68" s="57" t="s">
        <v>51</v>
      </c>
      <c r="C68" s="21">
        <f>SUM(C58+C59+C62+C66+C67)</f>
        <v>10568</v>
      </c>
      <c r="D68" s="64">
        <v>10622</v>
      </c>
    </row>
    <row r="69" spans="1:4">
      <c r="A69" s="56" t="s">
        <v>4</v>
      </c>
      <c r="B69" s="57" t="s">
        <v>52</v>
      </c>
      <c r="C69" s="21"/>
      <c r="D69" s="64"/>
    </row>
    <row r="70" spans="1:4">
      <c r="A70" s="59">
        <v>1</v>
      </c>
      <c r="B70" s="58" t="s">
        <v>53</v>
      </c>
      <c r="C70" s="26"/>
      <c r="D70" s="65">
        <v>7</v>
      </c>
    </row>
    <row r="71" spans="1:4">
      <c r="A71" s="59"/>
      <c r="B71" s="58" t="s">
        <v>54</v>
      </c>
      <c r="C71" s="26"/>
      <c r="D71" s="65">
        <v>7</v>
      </c>
    </row>
    <row r="72" spans="1:4">
      <c r="A72" s="59"/>
      <c r="B72" s="57" t="s">
        <v>23</v>
      </c>
      <c r="C72" s="21"/>
      <c r="D72" s="64">
        <v>7</v>
      </c>
    </row>
    <row r="73" spans="1:4">
      <c r="A73" s="56" t="s">
        <v>24</v>
      </c>
      <c r="B73" s="57" t="s">
        <v>55</v>
      </c>
      <c r="C73" s="21"/>
      <c r="D73" s="64"/>
    </row>
    <row r="74" spans="1:4">
      <c r="A74" s="59">
        <v>1</v>
      </c>
      <c r="B74" s="58" t="s">
        <v>56</v>
      </c>
      <c r="C74" s="60"/>
      <c r="D74" s="65">
        <v>0</v>
      </c>
    </row>
    <row r="75" spans="1:4">
      <c r="A75" s="59"/>
      <c r="B75" s="58" t="s">
        <v>57</v>
      </c>
      <c r="C75" s="60"/>
      <c r="D75" s="65"/>
    </row>
    <row r="76" spans="1:4">
      <c r="A76" s="59"/>
      <c r="B76" s="58" t="s">
        <v>58</v>
      </c>
      <c r="C76" s="60"/>
      <c r="D76" s="65"/>
    </row>
    <row r="77" spans="1:4">
      <c r="A77" s="59">
        <v>2</v>
      </c>
      <c r="B77" s="58" t="s">
        <v>89</v>
      </c>
      <c r="C77" s="60">
        <v>498</v>
      </c>
      <c r="D77" s="65"/>
    </row>
    <row r="78" spans="1:4">
      <c r="A78" s="59"/>
      <c r="B78" s="58" t="s">
        <v>90</v>
      </c>
      <c r="C78" s="60">
        <v>69</v>
      </c>
      <c r="D78" s="65"/>
    </row>
    <row r="79" spans="1:4">
      <c r="A79" s="59"/>
      <c r="B79" s="58" t="s">
        <v>58</v>
      </c>
      <c r="C79" s="60">
        <v>430</v>
      </c>
      <c r="D79" s="65"/>
    </row>
    <row r="80" spans="1:4">
      <c r="A80" s="59">
        <v>3</v>
      </c>
      <c r="B80" s="58" t="s">
        <v>59</v>
      </c>
      <c r="C80" s="60">
        <v>30</v>
      </c>
      <c r="D80" s="65">
        <v>24</v>
      </c>
    </row>
    <row r="81" spans="1:4">
      <c r="A81" s="59"/>
      <c r="B81" s="58" t="s">
        <v>57</v>
      </c>
      <c r="C81" s="60">
        <v>30</v>
      </c>
      <c r="D81" s="65">
        <v>24</v>
      </c>
    </row>
    <row r="82" spans="1:4">
      <c r="A82" s="59"/>
      <c r="B82" s="58" t="s">
        <v>58</v>
      </c>
      <c r="C82" s="60"/>
      <c r="D82" s="65"/>
    </row>
    <row r="83" spans="1:4">
      <c r="A83" s="59">
        <v>4</v>
      </c>
      <c r="B83" s="58" t="s">
        <v>76</v>
      </c>
      <c r="C83" s="60">
        <v>47</v>
      </c>
      <c r="D83" s="65">
        <v>25</v>
      </c>
    </row>
    <row r="84" spans="1:4">
      <c r="A84" s="59"/>
      <c r="B84" s="58" t="s">
        <v>60</v>
      </c>
      <c r="C84" s="60">
        <v>47</v>
      </c>
      <c r="D84" s="65">
        <v>25</v>
      </c>
    </row>
    <row r="85" spans="1:4">
      <c r="A85" s="59">
        <v>5</v>
      </c>
      <c r="B85" s="58" t="s">
        <v>77</v>
      </c>
      <c r="C85" s="60">
        <v>11</v>
      </c>
      <c r="D85" s="65">
        <v>7</v>
      </c>
    </row>
    <row r="86" spans="1:4">
      <c r="A86" s="59"/>
      <c r="B86" s="58" t="s">
        <v>61</v>
      </c>
      <c r="C86" s="60">
        <v>11</v>
      </c>
      <c r="D86" s="65">
        <v>7</v>
      </c>
    </row>
    <row r="87" spans="1:4">
      <c r="A87" s="59">
        <v>6</v>
      </c>
      <c r="B87" s="58" t="s">
        <v>78</v>
      </c>
      <c r="C87" s="60">
        <v>10</v>
      </c>
      <c r="D87" s="65">
        <v>14</v>
      </c>
    </row>
    <row r="88" spans="1:4">
      <c r="A88" s="59"/>
      <c r="B88" s="58" t="s">
        <v>61</v>
      </c>
      <c r="C88" s="60">
        <v>10</v>
      </c>
      <c r="D88" s="65">
        <v>14</v>
      </c>
    </row>
    <row r="89" spans="1:4">
      <c r="A89" s="59">
        <v>7</v>
      </c>
      <c r="B89" s="58" t="s">
        <v>79</v>
      </c>
      <c r="C89" s="60">
        <v>161</v>
      </c>
      <c r="D89" s="65">
        <v>151</v>
      </c>
    </row>
    <row r="90" spans="1:4">
      <c r="A90" s="59"/>
      <c r="B90" s="58" t="s">
        <v>62</v>
      </c>
      <c r="C90" s="60">
        <v>13</v>
      </c>
      <c r="D90" s="65"/>
    </row>
    <row r="91" spans="1:4">
      <c r="A91" s="59"/>
      <c r="B91" s="58" t="s">
        <v>58</v>
      </c>
      <c r="C91" s="60">
        <f>C89-C90</f>
        <v>148</v>
      </c>
      <c r="D91" s="65">
        <v>151</v>
      </c>
    </row>
    <row r="92" spans="1:4">
      <c r="A92" s="56"/>
      <c r="B92" s="57" t="s">
        <v>38</v>
      </c>
      <c r="C92" s="54">
        <f>C77+C80+C83+C85+C87+C89</f>
        <v>757</v>
      </c>
      <c r="D92" s="64">
        <v>221</v>
      </c>
    </row>
    <row r="93" spans="1:4">
      <c r="A93" s="59"/>
      <c r="B93" s="58" t="s">
        <v>63</v>
      </c>
      <c r="C93" s="60">
        <f>C78+C81+C84+C86+C88+C90</f>
        <v>180</v>
      </c>
      <c r="D93" s="65">
        <v>70</v>
      </c>
    </row>
    <row r="94" spans="1:4">
      <c r="A94" s="59"/>
      <c r="B94" s="58" t="s">
        <v>64</v>
      </c>
      <c r="C94" s="60">
        <f>C91+C79</f>
        <v>578</v>
      </c>
      <c r="D94" s="65">
        <v>151</v>
      </c>
    </row>
    <row r="95" spans="1:4">
      <c r="A95" s="59"/>
      <c r="B95" s="57" t="s">
        <v>80</v>
      </c>
      <c r="C95" s="22">
        <f>C92+C68</f>
        <v>11325</v>
      </c>
      <c r="D95" s="64">
        <v>10850</v>
      </c>
    </row>
    <row r="96" spans="1:4">
      <c r="A96" s="14"/>
      <c r="B96" s="15"/>
      <c r="C96" s="32"/>
      <c r="D96" s="33"/>
    </row>
    <row r="97" spans="2:4">
      <c r="B97" s="37" t="s">
        <v>86</v>
      </c>
      <c r="C97" s="32" t="s">
        <v>67</v>
      </c>
      <c r="D97" s="32"/>
    </row>
    <row r="98" spans="2:4">
      <c r="B98" s="17" t="s">
        <v>65</v>
      </c>
      <c r="C98" s="32"/>
      <c r="D98" s="36" t="s">
        <v>81</v>
      </c>
    </row>
    <row r="99" spans="2:4">
      <c r="B99" s="16"/>
      <c r="C99" s="32"/>
      <c r="D99" s="34"/>
    </row>
    <row r="100" spans="2:4">
      <c r="B100" s="16"/>
      <c r="C100" s="32" t="s">
        <v>68</v>
      </c>
      <c r="D100" s="32"/>
    </row>
    <row r="101" spans="2:4">
      <c r="D101" s="36" t="s">
        <v>83</v>
      </c>
    </row>
    <row r="102" spans="2:4">
      <c r="D102" s="32"/>
    </row>
    <row r="103" spans="2:4">
      <c r="D103" s="32"/>
    </row>
    <row r="104" spans="2:4">
      <c r="D104" s="32"/>
    </row>
  </sheetData>
  <mergeCells count="1">
    <mergeCell ref="A3:D5"/>
  </mergeCells>
  <pageMargins left="0.98425196850393704" right="0" top="0.59055118110236227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2020-05-19T07:26:52Z</dcterms:modified>
</cp:coreProperties>
</file>